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arc.levesque\Downloads\"/>
    </mc:Choice>
  </mc:AlternateContent>
  <xr:revisionPtr revIDLastSave="0" documentId="13_ncr:1_{B2A11992-3F8C-4B34-A6B2-878AF0AF7D6B}" xr6:coauthVersionLast="47" xr6:coauthVersionMax="47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Week10" sheetId="15" state="hidden" r:id="rId1"/>
    <sheet name="Week1" sheetId="14" r:id="rId2"/>
    <sheet name="Week1_Fake" sheetId="10" state="hidden" r:id="rId3"/>
    <sheet name="Week32" sheetId="18" state="hidden" r:id="rId4"/>
    <sheet name="Week41" sheetId="9" state="hidden" r:id="rId5"/>
    <sheet name="Week5_3" sheetId="19" state="hidden" r:id="rId6"/>
    <sheet name="Week2" sheetId="17" r:id="rId7"/>
    <sheet name="Week3" sheetId="21" r:id="rId8"/>
    <sheet name="Week4" sheetId="20" r:id="rId9"/>
    <sheet name="Week5" sheetId="13" r:id="rId10"/>
    <sheet name="Overall Points" sheetId="6" r:id="rId11"/>
  </sheets>
  <definedNames>
    <definedName name="_xlnm.Print_Area" localSheetId="1">Week1!$A$1:$K$32</definedName>
    <definedName name="_xlnm.Print_Area" localSheetId="2">Week1_Fake!$A$1:$J$24</definedName>
    <definedName name="_xlnm.Print_Area" localSheetId="0">Week10!$A$1:$G$26</definedName>
    <definedName name="_xlnm.Print_Area" localSheetId="6">Week2!$A$1:$H$29</definedName>
    <definedName name="_xlnm.Print_Area" localSheetId="7">Week3!$A$1:$H$30</definedName>
    <definedName name="_xlnm.Print_Area" localSheetId="3">Week32!$A$1:$K$35</definedName>
    <definedName name="_xlnm.Print_Area" localSheetId="8">Week4!$A$1:$K$31</definedName>
    <definedName name="_xlnm.Print_Area" localSheetId="4">Week41!$A$1:$H$31</definedName>
    <definedName name="_xlnm.Print_Area" localSheetId="9">Week5!$A$1:$K$40</definedName>
    <definedName name="_xlnm.Print_Area" localSheetId="5">Week5_3!$A$1:$J$33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6" l="1"/>
  <c r="J25" i="6"/>
  <c r="J24" i="6"/>
  <c r="J23" i="6"/>
  <c r="J19" i="6"/>
  <c r="J18" i="6"/>
  <c r="J13" i="6"/>
  <c r="J45" i="6"/>
  <c r="J46" i="6"/>
  <c r="J40" i="6"/>
  <c r="J41" i="6"/>
  <c r="J42" i="6"/>
  <c r="J43" i="6"/>
  <c r="J44" i="6"/>
  <c r="J37" i="6"/>
  <c r="J36" i="6"/>
  <c r="J32" i="6"/>
  <c r="J33" i="6"/>
  <c r="J34" i="6"/>
  <c r="J35" i="6"/>
  <c r="J38" i="6"/>
  <c r="J39" i="6"/>
  <c r="J31" i="6"/>
  <c r="H20" i="13"/>
  <c r="G20" i="13"/>
  <c r="I20" i="13" s="1"/>
  <c r="H29" i="13"/>
  <c r="G29" i="13"/>
  <c r="H28" i="13"/>
  <c r="G28" i="13"/>
  <c r="I28" i="13" s="1"/>
  <c r="H26" i="13"/>
  <c r="G26" i="13"/>
  <c r="H25" i="13"/>
  <c r="G25" i="13"/>
  <c r="I25" i="13" s="1"/>
  <c r="H23" i="13"/>
  <c r="G23" i="13"/>
  <c r="I23" i="13" s="1"/>
  <c r="H22" i="13"/>
  <c r="G22" i="13"/>
  <c r="H21" i="13"/>
  <c r="G21" i="13"/>
  <c r="I21" i="13" s="1"/>
  <c r="H18" i="13"/>
  <c r="G18" i="13"/>
  <c r="H19" i="13"/>
  <c r="G19" i="13"/>
  <c r="H17" i="13"/>
  <c r="G17" i="13"/>
  <c r="H32" i="13"/>
  <c r="G32" i="13"/>
  <c r="I32" i="13" s="1"/>
  <c r="H16" i="13"/>
  <c r="G16" i="13"/>
  <c r="H14" i="13"/>
  <c r="G14" i="13"/>
  <c r="G27" i="13"/>
  <c r="H27" i="13"/>
  <c r="G30" i="13"/>
  <c r="H30" i="13"/>
  <c r="G31" i="13"/>
  <c r="H31" i="13"/>
  <c r="J20" i="6"/>
  <c r="J17" i="6"/>
  <c r="J16" i="6"/>
  <c r="J10" i="6"/>
  <c r="J14" i="6"/>
  <c r="J12" i="6"/>
  <c r="J11" i="6"/>
  <c r="J28" i="6"/>
  <c r="J29" i="6"/>
  <c r="J22" i="6"/>
  <c r="J27" i="6"/>
  <c r="H22" i="20"/>
  <c r="G22" i="20"/>
  <c r="I22" i="20" s="1"/>
  <c r="H20" i="20"/>
  <c r="G20" i="20"/>
  <c r="H19" i="20"/>
  <c r="G19" i="20"/>
  <c r="H18" i="20"/>
  <c r="G18" i="20"/>
  <c r="H17" i="20"/>
  <c r="G17" i="20"/>
  <c r="I17" i="20" s="1"/>
  <c r="H15" i="20"/>
  <c r="G15" i="20"/>
  <c r="H13" i="20"/>
  <c r="G13" i="20"/>
  <c r="H24" i="20"/>
  <c r="G24" i="20"/>
  <c r="H23" i="20"/>
  <c r="G23" i="20"/>
  <c r="H21" i="20"/>
  <c r="G21" i="20"/>
  <c r="J30" i="6"/>
  <c r="J21" i="6"/>
  <c r="J15" i="6"/>
  <c r="J9" i="6"/>
  <c r="F24" i="21"/>
  <c r="F18" i="21"/>
  <c r="F23" i="21"/>
  <c r="F22" i="21"/>
  <c r="F21" i="21"/>
  <c r="F20" i="21"/>
  <c r="F17" i="21"/>
  <c r="F15" i="21"/>
  <c r="F26" i="21"/>
  <c r="F25" i="21"/>
  <c r="F19" i="21"/>
  <c r="F16" i="21"/>
  <c r="F14" i="21"/>
  <c r="F13" i="21"/>
  <c r="F12" i="21"/>
  <c r="F11" i="21"/>
  <c r="G24" i="21" s="1"/>
  <c r="F21" i="17"/>
  <c r="F23" i="17"/>
  <c r="F24" i="17"/>
  <c r="F19" i="17"/>
  <c r="F17" i="17"/>
  <c r="F18" i="17"/>
  <c r="F14" i="17"/>
  <c r="F25" i="17"/>
  <c r="F22" i="17"/>
  <c r="H23" i="14"/>
  <c r="G23" i="14"/>
  <c r="I23" i="14" s="1"/>
  <c r="H22" i="14"/>
  <c r="G22" i="14"/>
  <c r="H21" i="14"/>
  <c r="G21" i="14"/>
  <c r="I21" i="14" s="1"/>
  <c r="H18" i="14"/>
  <c r="G18" i="14"/>
  <c r="I18" i="14" s="1"/>
  <c r="H19" i="14"/>
  <c r="G19" i="14"/>
  <c r="H17" i="14"/>
  <c r="G17" i="14"/>
  <c r="H14" i="14"/>
  <c r="G14" i="14"/>
  <c r="I14" i="14" s="1"/>
  <c r="H12" i="14"/>
  <c r="G12" i="14"/>
  <c r="I12" i="14" s="1"/>
  <c r="H25" i="14"/>
  <c r="G25" i="14"/>
  <c r="I25" i="14" s="1"/>
  <c r="H24" i="14"/>
  <c r="G24" i="14"/>
  <c r="H34" i="13"/>
  <c r="G34" i="13"/>
  <c r="H33" i="13"/>
  <c r="G33" i="13"/>
  <c r="H24" i="13"/>
  <c r="G24" i="13"/>
  <c r="H15" i="13"/>
  <c r="G15" i="13"/>
  <c r="H13" i="13"/>
  <c r="G13" i="13"/>
  <c r="H12" i="13"/>
  <c r="G12" i="13"/>
  <c r="H11" i="13"/>
  <c r="G11" i="13"/>
  <c r="G19" i="19"/>
  <c r="F19" i="19"/>
  <c r="H19" i="19" s="1"/>
  <c r="G18" i="19"/>
  <c r="F18" i="19"/>
  <c r="H18" i="19" s="1"/>
  <c r="G26" i="19"/>
  <c r="F26" i="19"/>
  <c r="H26" i="19" s="1"/>
  <c r="G25" i="19"/>
  <c r="F25" i="19"/>
  <c r="G23" i="19"/>
  <c r="F23" i="19"/>
  <c r="H23" i="19" s="1"/>
  <c r="G21" i="19"/>
  <c r="F21" i="19"/>
  <c r="H21" i="19" s="1"/>
  <c r="G16" i="19"/>
  <c r="F16" i="19"/>
  <c r="G15" i="19"/>
  <c r="F15" i="19"/>
  <c r="F13" i="19"/>
  <c r="G13" i="19"/>
  <c r="F17" i="19"/>
  <c r="G17" i="19"/>
  <c r="F20" i="19"/>
  <c r="G20" i="19"/>
  <c r="F22" i="19"/>
  <c r="G22" i="19"/>
  <c r="F24" i="19"/>
  <c r="G24" i="19"/>
  <c r="F27" i="19"/>
  <c r="G27" i="19"/>
  <c r="H28" i="18"/>
  <c r="G28" i="18"/>
  <c r="I28" i="18" s="1"/>
  <c r="F23" i="9"/>
  <c r="F24" i="9"/>
  <c r="F22" i="9"/>
  <c r="F19" i="9"/>
  <c r="F18" i="9"/>
  <c r="F16" i="9"/>
  <c r="F15" i="9"/>
  <c r="F13" i="9"/>
  <c r="F25" i="9"/>
  <c r="F14" i="9"/>
  <c r="F17" i="9"/>
  <c r="F20" i="9"/>
  <c r="F21" i="9"/>
  <c r="F26" i="9"/>
  <c r="H26" i="18"/>
  <c r="G26" i="18"/>
  <c r="H25" i="18"/>
  <c r="G25" i="18"/>
  <c r="H24" i="18"/>
  <c r="G24" i="18"/>
  <c r="H21" i="18"/>
  <c r="G21" i="18"/>
  <c r="I21" i="18" s="1"/>
  <c r="H20" i="18"/>
  <c r="G20" i="18"/>
  <c r="H14" i="18"/>
  <c r="G14" i="18"/>
  <c r="G15" i="18"/>
  <c r="H15" i="18"/>
  <c r="G16" i="18"/>
  <c r="H16" i="18"/>
  <c r="G17" i="18"/>
  <c r="H17" i="18"/>
  <c r="G18" i="18"/>
  <c r="H18" i="18"/>
  <c r="G19" i="18"/>
  <c r="H19" i="18"/>
  <c r="G22" i="18"/>
  <c r="H22" i="18"/>
  <c r="G23" i="18"/>
  <c r="H23" i="18"/>
  <c r="G27" i="18"/>
  <c r="H27" i="18"/>
  <c r="G29" i="18"/>
  <c r="H29" i="18"/>
  <c r="J8" i="6"/>
  <c r="H11" i="14"/>
  <c r="G11" i="14"/>
  <c r="H13" i="14"/>
  <c r="G13" i="14"/>
  <c r="G16" i="14"/>
  <c r="H16" i="14"/>
  <c r="G11" i="20"/>
  <c r="H11" i="20"/>
  <c r="G12" i="20"/>
  <c r="H12" i="20"/>
  <c r="G14" i="20"/>
  <c r="H14" i="20"/>
  <c r="G16" i="20"/>
  <c r="H16" i="20"/>
  <c r="G25" i="20"/>
  <c r="H25" i="20"/>
  <c r="G26" i="20"/>
  <c r="H26" i="20"/>
  <c r="F11" i="19"/>
  <c r="G11" i="19"/>
  <c r="F12" i="19"/>
  <c r="G12" i="19"/>
  <c r="F14" i="19"/>
  <c r="G14" i="19"/>
  <c r="I29" i="13" l="1"/>
  <c r="I17" i="13"/>
  <c r="I22" i="13"/>
  <c r="I26" i="13"/>
  <c r="I19" i="13"/>
  <c r="I16" i="13"/>
  <c r="I18" i="13"/>
  <c r="I11" i="13"/>
  <c r="J32" i="13" s="1"/>
  <c r="I12" i="13"/>
  <c r="I34" i="13"/>
  <c r="I14" i="13"/>
  <c r="I31" i="13"/>
  <c r="I15" i="13"/>
  <c r="I33" i="13"/>
  <c r="I30" i="13"/>
  <c r="I27" i="13"/>
  <c r="I24" i="13"/>
  <c r="I13" i="13"/>
  <c r="I21" i="20"/>
  <c r="I15" i="20"/>
  <c r="I20" i="20"/>
  <c r="I18" i="20"/>
  <c r="I13" i="20"/>
  <c r="I19" i="20"/>
  <c r="I11" i="20"/>
  <c r="J15" i="20" s="1"/>
  <c r="J19" i="20"/>
  <c r="I14" i="20"/>
  <c r="I25" i="20"/>
  <c r="I26" i="20"/>
  <c r="I12" i="20"/>
  <c r="I16" i="20"/>
  <c r="I23" i="20"/>
  <c r="I24" i="20"/>
  <c r="J24" i="20" s="1"/>
  <c r="G18" i="21"/>
  <c r="G17" i="21"/>
  <c r="G21" i="21"/>
  <c r="G22" i="21"/>
  <c r="G23" i="21"/>
  <c r="G20" i="21"/>
  <c r="G15" i="21"/>
  <c r="G26" i="21"/>
  <c r="G16" i="21"/>
  <c r="G12" i="21"/>
  <c r="G13" i="21"/>
  <c r="G19" i="21"/>
  <c r="G14" i="21"/>
  <c r="G25" i="21"/>
  <c r="I22" i="14"/>
  <c r="I19" i="14"/>
  <c r="I17" i="14"/>
  <c r="I24" i="14"/>
  <c r="I11" i="14"/>
  <c r="J12" i="14" s="1"/>
  <c r="I13" i="14"/>
  <c r="H15" i="19"/>
  <c r="H25" i="19"/>
  <c r="H16" i="19"/>
  <c r="H17" i="19"/>
  <c r="H24" i="19"/>
  <c r="H27" i="19"/>
  <c r="H20" i="19"/>
  <c r="H22" i="19"/>
  <c r="H13" i="19"/>
  <c r="H14" i="19"/>
  <c r="H12" i="19"/>
  <c r="H11" i="19"/>
  <c r="I16" i="19" s="1"/>
  <c r="I25" i="18"/>
  <c r="I24" i="18"/>
  <c r="I26" i="18"/>
  <c r="I14" i="18"/>
  <c r="I20" i="18"/>
  <c r="I17" i="18"/>
  <c r="I29" i="18"/>
  <c r="I27" i="18"/>
  <c r="I23" i="18"/>
  <c r="I18" i="18"/>
  <c r="I22" i="18"/>
  <c r="I16" i="18"/>
  <c r="I19" i="18"/>
  <c r="I15" i="18"/>
  <c r="I16" i="14"/>
  <c r="J20" i="13" l="1"/>
  <c r="J26" i="13"/>
  <c r="J29" i="13"/>
  <c r="J23" i="13"/>
  <c r="J28" i="13"/>
  <c r="J25" i="13"/>
  <c r="J21" i="13"/>
  <c r="J22" i="13"/>
  <c r="J18" i="13"/>
  <c r="J16" i="13"/>
  <c r="J19" i="13"/>
  <c r="J30" i="13"/>
  <c r="J14" i="13"/>
  <c r="J31" i="13"/>
  <c r="J17" i="13"/>
  <c r="J27" i="13"/>
  <c r="J14" i="20"/>
  <c r="J23" i="20"/>
  <c r="J22" i="20"/>
  <c r="J21" i="20"/>
  <c r="J16" i="20"/>
  <c r="J20" i="20"/>
  <c r="J12" i="20"/>
  <c r="J26" i="20"/>
  <c r="J18" i="20"/>
  <c r="J17" i="20"/>
  <c r="J25" i="20"/>
  <c r="J13" i="20"/>
  <c r="J23" i="14"/>
  <c r="J21" i="14"/>
  <c r="J22" i="14"/>
  <c r="J18" i="14"/>
  <c r="J19" i="14"/>
  <c r="J17" i="14"/>
  <c r="J14" i="14"/>
  <c r="J24" i="14"/>
  <c r="J13" i="14"/>
  <c r="J16" i="14"/>
  <c r="J25" i="14"/>
  <c r="I19" i="19"/>
  <c r="I18" i="19"/>
  <c r="I26" i="19"/>
  <c r="I25" i="19"/>
  <c r="I23" i="19"/>
  <c r="I21" i="19"/>
  <c r="I13" i="19"/>
  <c r="I15" i="19"/>
  <c r="I17" i="19"/>
  <c r="I24" i="19"/>
  <c r="I22" i="19"/>
  <c r="I20" i="19"/>
  <c r="I27" i="19"/>
  <c r="I14" i="19"/>
  <c r="H13" i="18"/>
  <c r="G13" i="18"/>
  <c r="H12" i="18"/>
  <c r="G12" i="18"/>
  <c r="H11" i="18"/>
  <c r="G11" i="18"/>
  <c r="I13" i="18" l="1"/>
  <c r="I12" i="18"/>
  <c r="I11" i="18"/>
  <c r="J28" i="18" s="1"/>
  <c r="I12" i="19"/>
  <c r="J25" i="18" l="1"/>
  <c r="J26" i="18"/>
  <c r="J21" i="18"/>
  <c r="J24" i="18"/>
  <c r="J14" i="18"/>
  <c r="J20" i="18"/>
  <c r="J17" i="18"/>
  <c r="J16" i="18"/>
  <c r="J23" i="18"/>
  <c r="J19" i="18"/>
  <c r="J18" i="18"/>
  <c r="J29" i="18"/>
  <c r="J27" i="18"/>
  <c r="J22" i="18"/>
  <c r="J15" i="18"/>
  <c r="J12" i="18"/>
  <c r="J13" i="18"/>
  <c r="F20" i="17" l="1"/>
  <c r="F16" i="17"/>
  <c r="F15" i="17"/>
  <c r="F13" i="17"/>
  <c r="F12" i="17"/>
  <c r="F11" i="17"/>
  <c r="G21" i="17" l="1"/>
  <c r="G23" i="17"/>
  <c r="G19" i="17"/>
  <c r="G17" i="17"/>
  <c r="G24" i="17"/>
  <c r="G14" i="17"/>
  <c r="G18" i="17"/>
  <c r="G22" i="17"/>
  <c r="G25" i="17"/>
  <c r="G13" i="17"/>
  <c r="G18" i="10" l="1"/>
  <c r="F18" i="10"/>
  <c r="H18" i="10" s="1"/>
  <c r="G19" i="10"/>
  <c r="F19" i="10"/>
  <c r="H19" i="10" s="1"/>
  <c r="G17" i="10"/>
  <c r="F17" i="10"/>
  <c r="G16" i="10"/>
  <c r="F16" i="10"/>
  <c r="H16" i="10" s="1"/>
  <c r="G13" i="10"/>
  <c r="F13" i="10"/>
  <c r="H13" i="10" s="1"/>
  <c r="G12" i="10"/>
  <c r="G14" i="10"/>
  <c r="G15" i="10"/>
  <c r="G20" i="10"/>
  <c r="H17" i="10" l="1"/>
  <c r="G20" i="17"/>
  <c r="G16" i="17"/>
  <c r="G15" i="17"/>
  <c r="G12" i="17"/>
  <c r="G11" i="10" l="1"/>
  <c r="H15" i="14" l="1"/>
  <c r="G15" i="14"/>
  <c r="I15" i="14" l="1"/>
  <c r="J15" i="14" s="1"/>
  <c r="J13" i="13" l="1"/>
  <c r="J33" i="13"/>
  <c r="J12" i="13"/>
  <c r="J24" i="13"/>
  <c r="J34" i="13"/>
  <c r="F20" i="10"/>
  <c r="H20" i="10" s="1"/>
  <c r="F15" i="10"/>
  <c r="H15" i="10" s="1"/>
  <c r="F14" i="10"/>
  <c r="H14" i="10" s="1"/>
  <c r="F19" i="15" l="1"/>
  <c r="F13" i="15"/>
  <c r="F21" i="15"/>
  <c r="F17" i="15"/>
  <c r="F14" i="15"/>
  <c r="F18" i="15"/>
  <c r="F15" i="15"/>
  <c r="F16" i="15"/>
  <c r="F20" i="15"/>
  <c r="F22" i="15"/>
  <c r="F12" i="15"/>
  <c r="H20" i="14"/>
  <c r="G20" i="14"/>
  <c r="I20" i="14" l="1"/>
  <c r="J20" i="14" s="1"/>
  <c r="J15" i="13" l="1"/>
  <c r="F12" i="10" l="1"/>
  <c r="H12" i="10" s="1"/>
  <c r="F11" i="10"/>
  <c r="H11" i="10" l="1"/>
  <c r="I18" i="10" s="1"/>
  <c r="F12" i="9"/>
  <c r="F11" i="9"/>
  <c r="G24" i="9" l="1"/>
  <c r="G23" i="9"/>
  <c r="G16" i="9"/>
  <c r="G22" i="9"/>
  <c r="G19" i="9"/>
  <c r="G18" i="9"/>
  <c r="G13" i="9"/>
  <c r="G15" i="9"/>
  <c r="G25" i="9"/>
  <c r="G26" i="9"/>
  <c r="G20" i="9"/>
  <c r="G17" i="9"/>
  <c r="G14" i="9"/>
  <c r="G21" i="9"/>
  <c r="I17" i="10"/>
  <c r="I19" i="10"/>
  <c r="I13" i="10"/>
  <c r="I16" i="10"/>
  <c r="I15" i="10"/>
  <c r="I12" i="10"/>
  <c r="I20" i="10"/>
  <c r="I14" i="10"/>
  <c r="G12" i="9"/>
</calcChain>
</file>

<file path=xl/sharedStrings.xml><?xml version="1.0" encoding="utf-8"?>
<sst xmlns="http://schemas.openxmlformats.org/spreadsheetml/2006/main" count="328" uniqueCount="93">
  <si>
    <t>Week 1</t>
  </si>
  <si>
    <t>Racer</t>
  </si>
  <si>
    <t>Run 1</t>
  </si>
  <si>
    <t>Run 2</t>
  </si>
  <si>
    <t>Run 3</t>
  </si>
  <si>
    <t>Run 4</t>
  </si>
  <si>
    <t>Best 1</t>
  </si>
  <si>
    <t>Best 2</t>
  </si>
  <si>
    <t>Combined</t>
  </si>
  <si>
    <t>Points</t>
  </si>
  <si>
    <t>Jon Willis</t>
  </si>
  <si>
    <t>Marc Levesque</t>
  </si>
  <si>
    <t>John McMullen</t>
  </si>
  <si>
    <t>Chris Corman</t>
  </si>
  <si>
    <t>Mark Derrah</t>
  </si>
  <si>
    <t>Best 2 out of 4 runs</t>
  </si>
  <si>
    <t>Points are awarded each week by taking the 1st Place Racers Time divided by each Racers Time multiplied by 100</t>
  </si>
  <si>
    <t>Week 2</t>
  </si>
  <si>
    <t>Charles Cyr</t>
  </si>
  <si>
    <t>Week 3</t>
  </si>
  <si>
    <t>Week 4</t>
  </si>
  <si>
    <t>Week 5</t>
  </si>
  <si>
    <t>Week 6</t>
  </si>
  <si>
    <t>Total</t>
  </si>
  <si>
    <t>Rank</t>
  </si>
  <si>
    <t>Mike Lavigne</t>
  </si>
  <si>
    <t>Erik De Jong</t>
  </si>
  <si>
    <t>Best Run</t>
  </si>
  <si>
    <t>Gerald Storey</t>
  </si>
  <si>
    <t>Bruno de Passillé</t>
  </si>
  <si>
    <t>Kyle Jones</t>
  </si>
  <si>
    <t>Week 10</t>
  </si>
  <si>
    <t>Jeff Beairsto</t>
  </si>
  <si>
    <t>Amy Hicks</t>
  </si>
  <si>
    <t>Scott Dubreuil</t>
  </si>
  <si>
    <t>Molson Coors Sunday Special Reunion Racing - 2020</t>
  </si>
  <si>
    <t>Amy White</t>
  </si>
  <si>
    <t>Best 2 out of 3 runs</t>
  </si>
  <si>
    <t>Edmundo Covarrubias</t>
  </si>
  <si>
    <t>Molson Coors Thursday Night Racing - 2022</t>
  </si>
  <si>
    <t>Grayson Beairsto</t>
  </si>
  <si>
    <t>Connor Beairsto</t>
  </si>
  <si>
    <t>Best 1 out of 3 runs</t>
  </si>
  <si>
    <t>Marten Speer</t>
  </si>
  <si>
    <t>Molson Coors Thursday Night Racing - 2023</t>
  </si>
  <si>
    <t>Alain Turgeon</t>
  </si>
  <si>
    <t>Matt Dykeman</t>
  </si>
  <si>
    <t>Allain Turgeon</t>
  </si>
  <si>
    <t>Derek Moser</t>
  </si>
  <si>
    <t>Jason Russon</t>
  </si>
  <si>
    <t>Kate Young</t>
  </si>
  <si>
    <t>Maxium Avril Rault</t>
  </si>
  <si>
    <t>Tom Irving</t>
  </si>
  <si>
    <t>Lucas Cullins</t>
  </si>
  <si>
    <t>Seamus Smith</t>
  </si>
  <si>
    <t>Kyle Brown</t>
  </si>
  <si>
    <t>Tiago Geldart</t>
  </si>
  <si>
    <t>Eric Appleby</t>
  </si>
  <si>
    <t>Martin Belanger</t>
  </si>
  <si>
    <t>André Leclerc</t>
  </si>
  <si>
    <t>Vicky Corning</t>
  </si>
  <si>
    <t>Erin</t>
  </si>
  <si>
    <t>Eric De Jong</t>
  </si>
  <si>
    <t>Nick Russon</t>
  </si>
  <si>
    <t>Dexter Scarboro</t>
  </si>
  <si>
    <t>30..78</t>
  </si>
  <si>
    <t>Amy Appleby</t>
  </si>
  <si>
    <t>Molson Coors Thursday Night Racing - 2024</t>
  </si>
  <si>
    <t>Molson Coors Thursday Night Racing Overall Points - 2024</t>
  </si>
  <si>
    <t>Jeoff LeBlanc</t>
  </si>
  <si>
    <t>Skylar Myshrall</t>
  </si>
  <si>
    <t>Grace Graham</t>
  </si>
  <si>
    <t>Christy Rust</t>
  </si>
  <si>
    <t>Mike Bardsley</t>
  </si>
  <si>
    <t>Liam Fradsham</t>
  </si>
  <si>
    <t>Gregory Phillips</t>
  </si>
  <si>
    <t>Jeff Lenehan</t>
  </si>
  <si>
    <t>Jay (Snowboard)</t>
  </si>
  <si>
    <t>Brad Coady</t>
  </si>
  <si>
    <t>Ella Bragdon</t>
  </si>
  <si>
    <t>Hayden Sparks</t>
  </si>
  <si>
    <t>Tao</t>
  </si>
  <si>
    <t>Lauren Price</t>
  </si>
  <si>
    <t>Week &amp;</t>
  </si>
  <si>
    <t>Alexis Delplace</t>
  </si>
  <si>
    <t>Steve Turgeon</t>
  </si>
  <si>
    <t>Carolyn Price</t>
  </si>
  <si>
    <t>Lucas</t>
  </si>
  <si>
    <t>Ian Logan</t>
  </si>
  <si>
    <t>Jessica White</t>
  </si>
  <si>
    <t>Luc Basque</t>
  </si>
  <si>
    <t>Rowen</t>
  </si>
  <si>
    <t>Kevin Randall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</si>
</sst>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99">
    <xf numFmtId="0" fontId="0" fillId="0" borderId="0" xfId="0" applyFont="1" applyAlignment="1"/>
    <xf numFmtId="0" fontId="0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5" fontId="0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49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0" xfId="0" applyFont="1" applyFill="1" applyAlignment="1"/>
    <xf numFmtId="0" fontId="0" fillId="2" borderId="11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2" xfId="0" applyNumberFormat="1" applyFont="1" applyFill="1" applyBorder="1" applyAlignment="1"/>
    <xf numFmtId="49" fontId="0" fillId="0" borderId="12" xfId="0" applyNumberFormat="1" applyFont="1" applyFill="1" applyBorder="1" applyAlignment="1"/>
    <xf numFmtId="2" fontId="0" fillId="0" borderId="12" xfId="0" applyNumberFormat="1" applyFont="1" applyFill="1" applyBorder="1" applyAlignment="1"/>
    <xf numFmtId="49" fontId="0" fillId="0" borderId="14" xfId="0" applyNumberFormat="1" applyFill="1" applyBorder="1"/>
    <xf numFmtId="49" fontId="0" fillId="0" borderId="14" xfId="0" applyNumberFormat="1" applyFont="1" applyFill="1" applyBorder="1" applyAlignment="1"/>
    <xf numFmtId="49" fontId="0" fillId="0" borderId="24" xfId="0" applyNumberFormat="1" applyFill="1" applyBorder="1"/>
    <xf numFmtId="49" fontId="1" fillId="2" borderId="12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2" xfId="0" applyNumberFormat="1" applyFont="1" applyFill="1" applyBorder="1" applyAlignment="1">
      <alignment horizontal="right"/>
    </xf>
    <xf numFmtId="0" fontId="0" fillId="2" borderId="12" xfId="0" applyNumberFormat="1" applyFont="1" applyFill="1" applyBorder="1" applyAlignment="1"/>
    <xf numFmtId="0" fontId="1" fillId="3" borderId="2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49" fontId="1" fillId="3" borderId="22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/>
    <xf numFmtId="2" fontId="0" fillId="0" borderId="14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2" fontId="0" fillId="2" borderId="25" xfId="0" applyNumberFormat="1" applyFont="1" applyFill="1" applyBorder="1" applyAlignment="1">
      <alignment horizontal="center"/>
    </xf>
    <xf numFmtId="2" fontId="0" fillId="2" borderId="16" xfId="0" applyNumberFormat="1" applyFont="1" applyFill="1" applyBorder="1" applyAlignment="1">
      <alignment horizontal="center"/>
    </xf>
    <xf numFmtId="2" fontId="0" fillId="0" borderId="24" xfId="0" applyNumberFormat="1" applyFont="1" applyFill="1" applyBorder="1" applyAlignment="1">
      <alignment horizontal="center"/>
    </xf>
    <xf numFmtId="2" fontId="0" fillId="0" borderId="25" xfId="0" applyNumberFormat="1" applyFont="1" applyFill="1" applyBorder="1" applyAlignment="1">
      <alignment horizontal="center"/>
    </xf>
    <xf numFmtId="2" fontId="0" fillId="0" borderId="16" xfId="0" applyNumberFormat="1" applyFont="1" applyFill="1" applyBorder="1" applyAlignment="1">
      <alignment horizontal="center"/>
    </xf>
    <xf numFmtId="2" fontId="0" fillId="0" borderId="18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49" fontId="0" fillId="0" borderId="29" xfId="0" applyNumberFormat="1" applyFill="1" applyBorder="1"/>
    <xf numFmtId="2" fontId="0" fillId="0" borderId="29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2" fontId="0" fillId="0" borderId="27" xfId="0" applyNumberFormat="1" applyFont="1" applyFill="1" applyBorder="1" applyAlignment="1">
      <alignment horizontal="center"/>
    </xf>
    <xf numFmtId="49" fontId="0" fillId="0" borderId="27" xfId="0" applyNumberFormat="1" applyFont="1" applyFill="1" applyBorder="1" applyAlignment="1"/>
    <xf numFmtId="0" fontId="3" fillId="3" borderId="20" xfId="0" applyNumberFormat="1" applyFont="1" applyFill="1" applyBorder="1" applyAlignment="1"/>
    <xf numFmtId="49" fontId="1" fillId="3" borderId="21" xfId="0" applyNumberFormat="1" applyFont="1" applyFill="1" applyBorder="1" applyAlignment="1"/>
    <xf numFmtId="49" fontId="5" fillId="0" borderId="24" xfId="0" applyNumberFormat="1" applyFont="1" applyFill="1" applyBorder="1"/>
    <xf numFmtId="49" fontId="5" fillId="0" borderId="14" xfId="0" applyNumberFormat="1" applyFont="1" applyFill="1" applyBorder="1"/>
    <xf numFmtId="49" fontId="1" fillId="3" borderId="31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9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9" fontId="2" fillId="0" borderId="18" xfId="0" applyNumberFormat="1" applyFont="1" applyFill="1" applyBorder="1"/>
    <xf numFmtId="49" fontId="5" fillId="0" borderId="29" xfId="0" applyNumberFormat="1" applyFont="1" applyFill="1" applyBorder="1"/>
    <xf numFmtId="49" fontId="5" fillId="0" borderId="18" xfId="0" applyNumberFormat="1" applyFont="1" applyFill="1" applyBorder="1"/>
    <xf numFmtId="0" fontId="1" fillId="0" borderId="32" xfId="0" applyNumberFormat="1" applyFont="1" applyFill="1" applyBorder="1" applyAlignment="1">
      <alignment horizontal="center"/>
    </xf>
    <xf numFmtId="0" fontId="0" fillId="0" borderId="14" xfId="0" applyFont="1" applyFill="1" applyBorder="1" applyAlignment="1"/>
    <xf numFmtId="0" fontId="1" fillId="3" borderId="33" xfId="0" applyNumberFormat="1" applyFont="1" applyFill="1" applyBorder="1" applyAlignment="1">
      <alignment horizontal="center"/>
    </xf>
    <xf numFmtId="49" fontId="1" fillId="3" borderId="34" xfId="0" applyNumberFormat="1" applyFont="1" applyFill="1" applyBorder="1" applyAlignment="1">
      <alignment horizontal="center"/>
    </xf>
    <xf numFmtId="49" fontId="1" fillId="3" borderId="35" xfId="0" applyNumberFormat="1" applyFont="1" applyFill="1" applyBorder="1" applyAlignment="1">
      <alignment horizontal="center"/>
    </xf>
    <xf numFmtId="2" fontId="0" fillId="0" borderId="36" xfId="0" applyNumberFormat="1" applyFont="1" applyFill="1" applyBorder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49" fontId="0" fillId="0" borderId="36" xfId="0" applyNumberFormat="1" applyFill="1" applyBorder="1"/>
    <xf numFmtId="0" fontId="1" fillId="3" borderId="38" xfId="0" applyNumberFormat="1" applyFont="1" applyFill="1" applyBorder="1" applyAlignment="1">
      <alignment horizontal="center"/>
    </xf>
    <xf numFmtId="49" fontId="1" fillId="3" borderId="39" xfId="0" applyNumberFormat="1" applyFont="1" applyFill="1" applyBorder="1" applyAlignment="1">
      <alignment horizontal="center"/>
    </xf>
    <xf numFmtId="49" fontId="1" fillId="3" borderId="40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/>
    <xf numFmtId="2" fontId="0" fillId="0" borderId="16" xfId="0" applyNumberFormat="1" applyFont="1" applyFill="1" applyBorder="1" applyAlignment="1"/>
    <xf numFmtId="2" fontId="0" fillId="0" borderId="18" xfId="0" applyNumberFormat="1" applyFont="1" applyFill="1" applyBorder="1" applyAlignment="1"/>
    <xf numFmtId="2" fontId="0" fillId="0" borderId="19" xfId="0" applyNumberFormat="1" applyFont="1" applyFill="1" applyBorder="1" applyAlignment="1"/>
    <xf numFmtId="49" fontId="0" fillId="0" borderId="18" xfId="0" applyNumberFormat="1" applyFill="1" applyBorder="1"/>
    <xf numFmtId="2" fontId="4" fillId="0" borderId="18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49" fontId="0" fillId="0" borderId="27" xfId="0" applyNumberFormat="1" applyFill="1" applyBorder="1"/>
    <xf numFmtId="2" fontId="4" fillId="0" borderId="27" xfId="0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horizontal="center"/>
    </xf>
    <xf numFmtId="2" fontId="4" fillId="0" borderId="4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638174</xdr:colOff>
      <xdr:row>4</xdr:row>
      <xdr:rowOff>19050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733924" cy="638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1</xdr:row>
      <xdr:rowOff>133350</xdr:rowOff>
    </xdr:from>
    <xdr:to>
      <xdr:col>10</xdr:col>
      <xdr:colOff>28575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1375" y="295275"/>
          <a:ext cx="3819525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657225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75297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400050</xdr:colOff>
      <xdr:row>1</xdr:row>
      <xdr:rowOff>133350</xdr:rowOff>
    </xdr:from>
    <xdr:to>
      <xdr:col>11</xdr:col>
      <xdr:colOff>47625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295275"/>
          <a:ext cx="38100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47625</xdr:rowOff>
    </xdr:from>
    <xdr:to>
      <xdr:col>7</xdr:col>
      <xdr:colOff>0</xdr:colOff>
      <xdr:row>3</xdr:row>
      <xdr:rowOff>142875</xdr:rowOff>
    </xdr:to>
    <xdr:pic>
      <xdr:nvPicPr>
        <xdr:cNvPr id="17" name="image1.jpe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47625"/>
          <a:ext cx="4933950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657225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75297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400050</xdr:colOff>
      <xdr:row>1</xdr:row>
      <xdr:rowOff>133350</xdr:rowOff>
    </xdr:from>
    <xdr:to>
      <xdr:col>11</xdr:col>
      <xdr:colOff>47625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295275"/>
          <a:ext cx="38100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314325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41007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9524</xdr:colOff>
      <xdr:row>2</xdr:row>
      <xdr:rowOff>114300</xdr:rowOff>
    </xdr:from>
    <xdr:to>
      <xdr:col>10</xdr:col>
      <xdr:colOff>390525</xdr:colOff>
      <xdr:row>8</xdr:row>
      <xdr:rowOff>152400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5274" y="438150"/>
          <a:ext cx="3829051" cy="1009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657225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75297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400050</xdr:colOff>
      <xdr:row>1</xdr:row>
      <xdr:rowOff>133350</xdr:rowOff>
    </xdr:from>
    <xdr:to>
      <xdr:col>11</xdr:col>
      <xdr:colOff>47625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295275"/>
          <a:ext cx="38100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561975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65772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0</xdr:colOff>
      <xdr:row>1</xdr:row>
      <xdr:rowOff>133350</xdr:rowOff>
    </xdr:from>
    <xdr:to>
      <xdr:col>11</xdr:col>
      <xdr:colOff>28574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49" y="295275"/>
          <a:ext cx="3819525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714374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810124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0</xdr:colOff>
      <xdr:row>1</xdr:row>
      <xdr:rowOff>133350</xdr:rowOff>
    </xdr:from>
    <xdr:to>
      <xdr:col>10</xdr:col>
      <xdr:colOff>47625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295275"/>
          <a:ext cx="38100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514350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610100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342900</xdr:colOff>
      <xdr:row>2</xdr:row>
      <xdr:rowOff>114300</xdr:rowOff>
    </xdr:from>
    <xdr:to>
      <xdr:col>8</xdr:col>
      <xdr:colOff>390525</xdr:colOff>
      <xdr:row>8</xdr:row>
      <xdr:rowOff>152400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" y="438150"/>
          <a:ext cx="3495675" cy="1009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514350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1848371-9092-4896-B9A7-D287EB8C0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610100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342900</xdr:colOff>
      <xdr:row>2</xdr:row>
      <xdr:rowOff>114300</xdr:rowOff>
    </xdr:from>
    <xdr:to>
      <xdr:col>8</xdr:col>
      <xdr:colOff>390525</xdr:colOff>
      <xdr:row>8</xdr:row>
      <xdr:rowOff>152400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51D8CFA8-EE22-4D0C-9763-7367AB7E0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" y="438150"/>
          <a:ext cx="3495675" cy="1009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657225</xdr:colOff>
      <xdr:row>3</xdr:row>
      <xdr:rowOff>123825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4752975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400050</xdr:colOff>
      <xdr:row>1</xdr:row>
      <xdr:rowOff>133350</xdr:rowOff>
    </xdr:from>
    <xdr:to>
      <xdr:col>11</xdr:col>
      <xdr:colOff>47625</xdr:colOff>
      <xdr:row>8</xdr:row>
      <xdr:rowOff>142875</xdr:rowOff>
    </xdr:to>
    <xdr:pic>
      <xdr:nvPicPr>
        <xdr:cNvPr id="3" name="image2.png" descr="https://upload.wikimedia.org/wikipedia/en/thumb/e/e2/Molson_Coors_logo.svg/800px-Molson_Coors_logo.svg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295275"/>
          <a:ext cx="38100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26"/>
  <sheetViews>
    <sheetView showGridLines="0" workbookViewId="0">
      <selection activeCell="B14" sqref="B14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6" width="10.7109375" style="8" customWidth="1"/>
    <col min="7" max="252" width="8.85546875" style="8" customWidth="1"/>
  </cols>
  <sheetData>
    <row r="1" spans="1:25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12.75" customHeight="1" x14ac:dyDescent="0.2">
      <c r="A7" s="2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12.75" customHeight="1" x14ac:dyDescent="0.2">
      <c r="A8" s="2" t="s">
        <v>31</v>
      </c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ht="12.75" customHeight="1" thickBot="1" x14ac:dyDescent="0.25">
      <c r="A9" s="23"/>
      <c r="B9" s="23"/>
      <c r="C9" s="23"/>
      <c r="D9" s="23"/>
      <c r="E9" s="23"/>
      <c r="F9" s="23"/>
      <c r="G9" s="1"/>
      <c r="H9" s="1"/>
      <c r="I9" s="1"/>
      <c r="J9" s="1"/>
      <c r="K9" s="1"/>
      <c r="L9" s="1"/>
      <c r="M9" s="1"/>
      <c r="N9" s="1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</row>
    <row r="10" spans="1:252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8</v>
      </c>
      <c r="F10" s="39" t="s">
        <v>9</v>
      </c>
      <c r="G10" s="25"/>
      <c r="H10" s="1"/>
      <c r="I10" s="1"/>
      <c r="J10" s="1"/>
      <c r="K10" s="1"/>
      <c r="L10" s="1"/>
      <c r="M10" s="1"/>
      <c r="N10" s="1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s="22" customFormat="1" ht="15" customHeight="1" x14ac:dyDescent="0.2">
      <c r="A11" s="45">
        <v>1</v>
      </c>
      <c r="B11" s="32" t="s">
        <v>12</v>
      </c>
      <c r="C11" s="50"/>
      <c r="D11" s="50"/>
      <c r="E11" s="50"/>
      <c r="F11" s="51">
        <v>100</v>
      </c>
      <c r="G11" s="26"/>
      <c r="H11" s="21"/>
      <c r="I11" s="19"/>
      <c r="J11" s="21"/>
      <c r="K11" s="21"/>
      <c r="L11" s="21"/>
      <c r="M11" s="21"/>
      <c r="N11" s="21"/>
    </row>
    <row r="12" spans="1:252" s="22" customFormat="1" ht="15" customHeight="1" x14ac:dyDescent="0.2">
      <c r="A12" s="55">
        <v>2</v>
      </c>
      <c r="B12" s="56" t="s">
        <v>10</v>
      </c>
      <c r="C12" s="57"/>
      <c r="D12" s="57"/>
      <c r="E12" s="57"/>
      <c r="F12" s="58" t="e">
        <f t="shared" ref="F12" si="0">$E$11/E12*100</f>
        <v>#DIV/0!</v>
      </c>
      <c r="G12" s="26"/>
      <c r="H12" s="21"/>
      <c r="I12" s="19"/>
      <c r="J12" s="21"/>
      <c r="K12" s="21"/>
      <c r="L12" s="21"/>
      <c r="M12" s="21"/>
      <c r="N12" s="21"/>
    </row>
    <row r="13" spans="1:252" s="22" customFormat="1" ht="15" customHeight="1" x14ac:dyDescent="0.2">
      <c r="A13" s="55">
        <v>3</v>
      </c>
      <c r="B13" s="56" t="s">
        <v>13</v>
      </c>
      <c r="C13" s="57"/>
      <c r="D13" s="57"/>
      <c r="E13" s="57"/>
      <c r="F13" s="58" t="e">
        <f t="shared" ref="F13:F22" si="1">$E$11/E13*100</f>
        <v>#DIV/0!</v>
      </c>
      <c r="G13" s="26"/>
      <c r="H13" s="21"/>
      <c r="I13" s="19"/>
      <c r="J13" s="21"/>
      <c r="K13" s="21"/>
      <c r="L13" s="21"/>
      <c r="M13" s="21"/>
      <c r="N13" s="21"/>
    </row>
    <row r="14" spans="1:252" s="22" customFormat="1" ht="15" customHeight="1" x14ac:dyDescent="0.2">
      <c r="A14" s="55">
        <v>4</v>
      </c>
      <c r="B14" s="56" t="s">
        <v>32</v>
      </c>
      <c r="C14" s="57"/>
      <c r="D14" s="57"/>
      <c r="E14" s="57"/>
      <c r="F14" s="58" t="e">
        <f t="shared" si="1"/>
        <v>#DIV/0!</v>
      </c>
      <c r="G14" s="26"/>
      <c r="H14" s="21"/>
      <c r="I14" s="19"/>
      <c r="J14" s="21"/>
      <c r="K14" s="21"/>
      <c r="L14" s="21"/>
      <c r="M14" s="21"/>
      <c r="N14" s="21"/>
    </row>
    <row r="15" spans="1:252" s="22" customFormat="1" ht="15" customHeight="1" x14ac:dyDescent="0.2">
      <c r="A15" s="55">
        <v>5</v>
      </c>
      <c r="B15" s="56" t="s">
        <v>11</v>
      </c>
      <c r="C15" s="57"/>
      <c r="D15" s="57"/>
      <c r="E15" s="57"/>
      <c r="F15" s="58" t="e">
        <f t="shared" si="1"/>
        <v>#DIV/0!</v>
      </c>
      <c r="G15" s="26"/>
      <c r="H15" s="21"/>
      <c r="I15" s="19"/>
      <c r="J15" s="21"/>
      <c r="K15" s="21"/>
      <c r="L15" s="21"/>
      <c r="M15" s="21"/>
      <c r="N15" s="21"/>
    </row>
    <row r="16" spans="1:252" s="22" customFormat="1" ht="15" customHeight="1" x14ac:dyDescent="0.2">
      <c r="A16" s="55">
        <v>6</v>
      </c>
      <c r="B16" s="56" t="s">
        <v>14</v>
      </c>
      <c r="C16" s="57"/>
      <c r="D16" s="57"/>
      <c r="E16" s="57"/>
      <c r="F16" s="58" t="e">
        <f t="shared" si="1"/>
        <v>#DIV/0!</v>
      </c>
      <c r="G16" s="26"/>
      <c r="H16" s="21"/>
      <c r="I16" s="19"/>
      <c r="J16" s="21"/>
      <c r="K16" s="21"/>
      <c r="L16" s="21"/>
      <c r="M16" s="21"/>
      <c r="N16" s="21"/>
    </row>
    <row r="17" spans="1:252" s="22" customFormat="1" ht="15" customHeight="1" x14ac:dyDescent="0.2">
      <c r="A17" s="55">
        <v>7</v>
      </c>
      <c r="B17" s="56" t="s">
        <v>29</v>
      </c>
      <c r="C17" s="57"/>
      <c r="D17" s="57"/>
      <c r="E17" s="57"/>
      <c r="F17" s="58" t="e">
        <f t="shared" si="1"/>
        <v>#DIV/0!</v>
      </c>
      <c r="G17" s="26"/>
      <c r="H17" s="21"/>
      <c r="I17" s="19"/>
      <c r="J17" s="21"/>
      <c r="K17" s="21"/>
      <c r="L17" s="21"/>
      <c r="M17" s="21"/>
      <c r="N17" s="21"/>
    </row>
    <row r="18" spans="1:252" s="22" customFormat="1" ht="15" customHeight="1" x14ac:dyDescent="0.2">
      <c r="A18" s="55">
        <v>8</v>
      </c>
      <c r="B18" s="56" t="s">
        <v>28</v>
      </c>
      <c r="C18" s="57"/>
      <c r="D18" s="57"/>
      <c r="E18" s="57"/>
      <c r="F18" s="58" t="e">
        <f t="shared" si="1"/>
        <v>#DIV/0!</v>
      </c>
      <c r="G18" s="26"/>
      <c r="H18" s="21"/>
      <c r="I18" s="19"/>
      <c r="J18" s="21"/>
      <c r="K18" s="21"/>
      <c r="L18" s="21"/>
      <c r="M18" s="21"/>
      <c r="N18" s="21"/>
    </row>
    <row r="19" spans="1:252" s="22" customFormat="1" ht="15" customHeight="1" x14ac:dyDescent="0.2">
      <c r="A19" s="55">
        <v>9</v>
      </c>
      <c r="B19" s="56" t="s">
        <v>18</v>
      </c>
      <c r="C19" s="57"/>
      <c r="D19" s="57"/>
      <c r="E19" s="57"/>
      <c r="F19" s="58" t="e">
        <f t="shared" si="1"/>
        <v>#DIV/0!</v>
      </c>
      <c r="G19" s="26"/>
      <c r="H19" s="21"/>
      <c r="I19" s="19"/>
      <c r="J19" s="21"/>
      <c r="K19" s="21"/>
      <c r="L19" s="21"/>
      <c r="M19" s="21"/>
      <c r="N19" s="21"/>
    </row>
    <row r="20" spans="1:252" s="22" customFormat="1" ht="15" customHeight="1" x14ac:dyDescent="0.2">
      <c r="A20" s="55">
        <v>10</v>
      </c>
      <c r="B20" s="56" t="s">
        <v>34</v>
      </c>
      <c r="C20" s="57"/>
      <c r="D20" s="57"/>
      <c r="E20" s="57"/>
      <c r="F20" s="58" t="e">
        <f t="shared" si="1"/>
        <v>#DIV/0!</v>
      </c>
      <c r="G20" s="26"/>
      <c r="H20" s="21"/>
      <c r="I20" s="19"/>
      <c r="J20" s="21"/>
      <c r="K20" s="21"/>
      <c r="L20" s="21"/>
      <c r="M20" s="21"/>
      <c r="N20" s="21"/>
    </row>
    <row r="21" spans="1:252" s="22" customFormat="1" ht="15" customHeight="1" x14ac:dyDescent="0.2">
      <c r="A21" s="55">
        <v>11</v>
      </c>
      <c r="B21" s="56" t="s">
        <v>30</v>
      </c>
      <c r="C21" s="57"/>
      <c r="D21" s="57"/>
      <c r="E21" s="57"/>
      <c r="F21" s="58" t="e">
        <f t="shared" si="1"/>
        <v>#DIV/0!</v>
      </c>
      <c r="G21" s="26"/>
      <c r="H21" s="21"/>
      <c r="I21" s="19"/>
      <c r="J21" s="21"/>
      <c r="K21" s="21"/>
      <c r="L21" s="21"/>
      <c r="M21" s="21"/>
      <c r="N21" s="21"/>
    </row>
    <row r="22" spans="1:252" s="22" customFormat="1" ht="15" customHeight="1" x14ac:dyDescent="0.2">
      <c r="A22" s="55">
        <v>12</v>
      </c>
      <c r="B22" s="56" t="s">
        <v>33</v>
      </c>
      <c r="C22" s="57"/>
      <c r="D22" s="57"/>
      <c r="E22" s="57"/>
      <c r="F22" s="58" t="e">
        <f t="shared" si="1"/>
        <v>#DIV/0!</v>
      </c>
      <c r="G22" s="26"/>
      <c r="H22" s="21"/>
      <c r="I22" s="19"/>
      <c r="J22" s="21"/>
      <c r="K22" s="21"/>
      <c r="L22" s="21"/>
      <c r="M22" s="21"/>
      <c r="N22" s="21"/>
    </row>
    <row r="23" spans="1:252" ht="12.75" customHeight="1" x14ac:dyDescent="0.2">
      <c r="A23" s="34"/>
      <c r="B23" s="34"/>
      <c r="C23" s="67"/>
      <c r="D23" s="67"/>
      <c r="E23" s="67"/>
      <c r="F23" s="68"/>
      <c r="G23" s="1"/>
      <c r="H23" s="1"/>
      <c r="I23" s="1"/>
      <c r="J23" s="1"/>
      <c r="K23" s="1"/>
      <c r="L23" s="1"/>
      <c r="M23" s="1"/>
      <c r="N23" s="1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12.75" customHeight="1" x14ac:dyDescent="0.2">
      <c r="A24" s="2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5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2.75" customHeight="1" x14ac:dyDescent="0.2">
      <c r="A25" s="4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2.75" customHeight="1" x14ac:dyDescent="0.2">
      <c r="A26" s="2" t="s">
        <v>16</v>
      </c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pageMargins left="0.7" right="0.7" top="0.75" bottom="0.75" header="0.3" footer="0.3"/>
  <pageSetup orientation="portrait" r:id="rId1"/>
  <headerFooter>
    <oddFooter>&amp;C&amp;"Helvetica,Regular"&amp;12&amp;K000000&amp;P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0"/>
  <sheetViews>
    <sheetView showGridLines="0" tabSelected="1" topLeftCell="A7" workbookViewId="0">
      <selection activeCell="E38" sqref="E38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10" width="10.7109375" style="8" customWidth="1"/>
    <col min="11" max="256" width="8.85546875" style="8" customWidth="1"/>
  </cols>
  <sheetData>
    <row r="1" spans="1:25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x14ac:dyDescent="0.2">
      <c r="A8" s="2" t="s">
        <v>21</v>
      </c>
      <c r="B8" s="3">
        <v>45344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1"/>
      <c r="L9" s="1"/>
      <c r="M9" s="1"/>
      <c r="N9" s="1"/>
      <c r="O9" s="1"/>
      <c r="P9" s="1"/>
      <c r="Q9" s="1"/>
      <c r="R9" s="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 t="s">
        <v>7</v>
      </c>
      <c r="I10" s="38" t="s">
        <v>8</v>
      </c>
      <c r="J10" s="39" t="s">
        <v>9</v>
      </c>
      <c r="K10" s="25"/>
      <c r="L10" s="1"/>
      <c r="M10" s="1"/>
      <c r="N10" s="1"/>
      <c r="O10" s="1"/>
      <c r="P10" s="1"/>
      <c r="Q10" s="1"/>
      <c r="R10" s="1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2" customFormat="1" ht="15" customHeight="1" x14ac:dyDescent="0.2">
      <c r="A11" s="45">
        <v>1</v>
      </c>
      <c r="B11" s="64" t="s">
        <v>29</v>
      </c>
      <c r="C11" s="50">
        <v>28.3</v>
      </c>
      <c r="D11" s="50">
        <v>27.8</v>
      </c>
      <c r="E11" s="50">
        <v>28.51</v>
      </c>
      <c r="F11" s="50">
        <v>27.96</v>
      </c>
      <c r="G11" s="50">
        <f t="shared" ref="G11" si="0">SMALL(C11:F11,1)</f>
        <v>27.8</v>
      </c>
      <c r="H11" s="50">
        <f t="shared" ref="H11" si="1">SMALL(C11:F11,2)</f>
        <v>27.96</v>
      </c>
      <c r="I11" s="50">
        <f t="shared" ref="I11" si="2">SUM(G11:H11)</f>
        <v>55.760000000000005</v>
      </c>
      <c r="J11" s="51">
        <v>100</v>
      </c>
      <c r="K11" s="26"/>
      <c r="L11" s="21"/>
      <c r="M11" s="21"/>
      <c r="N11" s="21"/>
      <c r="O11" s="21"/>
      <c r="P11" s="21"/>
      <c r="Q11" s="21"/>
      <c r="R11" s="21"/>
    </row>
    <row r="12" spans="1:256" s="22" customFormat="1" ht="15" customHeight="1" x14ac:dyDescent="0.2">
      <c r="A12" s="55">
        <v>2</v>
      </c>
      <c r="B12" s="73" t="s">
        <v>10</v>
      </c>
      <c r="C12" s="57">
        <v>28</v>
      </c>
      <c r="D12" s="57">
        <v>28.09</v>
      </c>
      <c r="E12" s="57"/>
      <c r="F12" s="57"/>
      <c r="G12" s="57">
        <f t="shared" ref="G12:G34" si="3">SMALL(C12:F12,1)</f>
        <v>28</v>
      </c>
      <c r="H12" s="57">
        <f t="shared" ref="H12:H34" si="4">SMALL(C12:F12,2)</f>
        <v>28.09</v>
      </c>
      <c r="I12" s="57">
        <f t="shared" ref="I12:I34" si="5">SUM(G12:H12)</f>
        <v>56.09</v>
      </c>
      <c r="J12" s="58">
        <f t="shared" ref="J12" si="6">$I$11/I12*100</f>
        <v>99.411659832412198</v>
      </c>
      <c r="K12" s="26"/>
      <c r="L12" s="21"/>
      <c r="M12" s="21"/>
      <c r="N12" s="21"/>
      <c r="O12" s="21"/>
      <c r="P12" s="21"/>
      <c r="Q12" s="21"/>
      <c r="R12" s="21"/>
    </row>
    <row r="13" spans="1:256" s="22" customFormat="1" ht="15" customHeight="1" x14ac:dyDescent="0.2">
      <c r="A13" s="55">
        <v>3</v>
      </c>
      <c r="B13" s="73" t="s">
        <v>43</v>
      </c>
      <c r="C13" s="57">
        <v>28.06</v>
      </c>
      <c r="D13" s="57">
        <v>28.87</v>
      </c>
      <c r="E13" s="57">
        <v>29.06</v>
      </c>
      <c r="F13" s="57">
        <v>28.99</v>
      </c>
      <c r="G13" s="57">
        <f t="shared" si="3"/>
        <v>28.06</v>
      </c>
      <c r="H13" s="57">
        <f t="shared" si="4"/>
        <v>28.87</v>
      </c>
      <c r="I13" s="57">
        <f t="shared" si="5"/>
        <v>56.93</v>
      </c>
      <c r="J13" s="58">
        <f t="shared" ref="J13:J14" si="7">$I$11/I13*100</f>
        <v>97.944844545933606</v>
      </c>
      <c r="K13" s="26"/>
      <c r="L13" s="21"/>
      <c r="M13" s="21"/>
      <c r="N13" s="21"/>
      <c r="O13" s="21"/>
      <c r="P13" s="21"/>
      <c r="Q13" s="21"/>
      <c r="R13" s="21"/>
    </row>
    <row r="14" spans="1:256" s="22" customFormat="1" ht="15" customHeight="1" x14ac:dyDescent="0.2">
      <c r="A14" s="55">
        <v>4</v>
      </c>
      <c r="B14" s="73" t="s">
        <v>18</v>
      </c>
      <c r="C14" s="57">
        <v>28.3</v>
      </c>
      <c r="D14" s="57">
        <v>29.72</v>
      </c>
      <c r="E14" s="57">
        <v>29.51</v>
      </c>
      <c r="F14" s="57">
        <v>30.39</v>
      </c>
      <c r="G14" s="57">
        <f t="shared" ref="G14" si="8">SMALL(C14:F14,1)</f>
        <v>28.3</v>
      </c>
      <c r="H14" s="57">
        <f t="shared" ref="H14" si="9">SMALL(C14:F14,2)</f>
        <v>29.51</v>
      </c>
      <c r="I14" s="57">
        <f t="shared" ref="I14" si="10">SUM(G14:H14)</f>
        <v>57.81</v>
      </c>
      <c r="J14" s="58">
        <f t="shared" si="7"/>
        <v>96.453900709219866</v>
      </c>
      <c r="K14" s="26"/>
      <c r="L14" s="21"/>
      <c r="M14" s="21"/>
      <c r="N14" s="21"/>
      <c r="O14" s="21"/>
      <c r="P14" s="21"/>
      <c r="Q14" s="21"/>
      <c r="R14" s="21"/>
    </row>
    <row r="15" spans="1:256" s="22" customFormat="1" ht="15" customHeight="1" x14ac:dyDescent="0.2">
      <c r="A15" s="46">
        <v>5</v>
      </c>
      <c r="B15" s="65" t="s">
        <v>11</v>
      </c>
      <c r="C15" s="41">
        <v>29.57</v>
      </c>
      <c r="D15" s="41">
        <v>28.69</v>
      </c>
      <c r="E15" s="41">
        <v>29.6</v>
      </c>
      <c r="F15" s="41">
        <v>29.39</v>
      </c>
      <c r="G15" s="41">
        <f t="shared" si="3"/>
        <v>28.69</v>
      </c>
      <c r="H15" s="41">
        <f t="shared" si="4"/>
        <v>29.39</v>
      </c>
      <c r="I15" s="41">
        <f t="shared" si="5"/>
        <v>58.08</v>
      </c>
      <c r="J15" s="52">
        <f t="shared" ref="J15:J26" si="11">$I$11/I15*100</f>
        <v>96.005509641873289</v>
      </c>
      <c r="K15" s="26"/>
      <c r="L15" s="21"/>
      <c r="M15" s="21"/>
      <c r="N15" s="21"/>
      <c r="O15" s="21"/>
      <c r="P15" s="21"/>
      <c r="Q15" s="21"/>
      <c r="R15" s="21"/>
    </row>
    <row r="16" spans="1:256" s="22" customFormat="1" ht="15" customHeight="1" x14ac:dyDescent="0.2">
      <c r="A16" s="46">
        <v>6</v>
      </c>
      <c r="B16" s="65" t="s">
        <v>55</v>
      </c>
      <c r="C16" s="41">
        <v>29.39</v>
      </c>
      <c r="D16" s="41">
        <v>30.12</v>
      </c>
      <c r="E16" s="41">
        <v>29.87</v>
      </c>
      <c r="F16" s="41"/>
      <c r="G16" s="41">
        <f t="shared" si="3"/>
        <v>29.39</v>
      </c>
      <c r="H16" s="41">
        <f t="shared" si="4"/>
        <v>29.87</v>
      </c>
      <c r="I16" s="41">
        <f t="shared" si="5"/>
        <v>59.260000000000005</v>
      </c>
      <c r="J16" s="52">
        <f t="shared" si="11"/>
        <v>94.093823827202158</v>
      </c>
      <c r="K16" s="26"/>
      <c r="L16" s="21"/>
      <c r="M16" s="21"/>
      <c r="N16" s="21"/>
      <c r="O16" s="21"/>
      <c r="P16" s="21"/>
      <c r="Q16" s="21"/>
      <c r="R16" s="21"/>
    </row>
    <row r="17" spans="1:18" s="22" customFormat="1" ht="15" customHeight="1" x14ac:dyDescent="0.2">
      <c r="A17" s="46">
        <v>7</v>
      </c>
      <c r="B17" s="65" t="s">
        <v>58</v>
      </c>
      <c r="C17" s="41">
        <v>29.58</v>
      </c>
      <c r="D17" s="41">
        <v>30.02</v>
      </c>
      <c r="E17" s="41">
        <v>30.33</v>
      </c>
      <c r="F17" s="41">
        <v>30.6</v>
      </c>
      <c r="G17" s="41">
        <f t="shared" si="3"/>
        <v>29.58</v>
      </c>
      <c r="H17" s="41">
        <f t="shared" si="4"/>
        <v>30.02</v>
      </c>
      <c r="I17" s="41">
        <f t="shared" si="5"/>
        <v>59.599999999999994</v>
      </c>
      <c r="J17" s="52">
        <f t="shared" si="11"/>
        <v>93.557046979865788</v>
      </c>
      <c r="K17" s="26"/>
      <c r="L17" s="21"/>
      <c r="M17" s="21"/>
      <c r="N17" s="21"/>
      <c r="O17" s="21"/>
      <c r="P17" s="21"/>
      <c r="Q17" s="21"/>
      <c r="R17" s="21"/>
    </row>
    <row r="18" spans="1:18" s="22" customFormat="1" ht="15" customHeight="1" x14ac:dyDescent="0.2">
      <c r="A18" s="46">
        <v>8</v>
      </c>
      <c r="B18" s="65" t="s">
        <v>47</v>
      </c>
      <c r="C18" s="41">
        <v>29.84</v>
      </c>
      <c r="D18" s="41">
        <v>30.18</v>
      </c>
      <c r="E18" s="41">
        <v>29.99</v>
      </c>
      <c r="F18" s="41">
        <v>30</v>
      </c>
      <c r="G18" s="41">
        <f t="shared" si="3"/>
        <v>29.84</v>
      </c>
      <c r="H18" s="41">
        <f t="shared" si="4"/>
        <v>29.99</v>
      </c>
      <c r="I18" s="41">
        <f t="shared" si="5"/>
        <v>59.83</v>
      </c>
      <c r="J18" s="52">
        <f t="shared" si="11"/>
        <v>93.197392612401813</v>
      </c>
      <c r="K18" s="26"/>
      <c r="L18" s="21"/>
      <c r="M18" s="21"/>
      <c r="N18" s="21"/>
      <c r="O18" s="21"/>
      <c r="P18" s="21"/>
      <c r="Q18" s="21"/>
      <c r="R18" s="21"/>
    </row>
    <row r="19" spans="1:18" s="22" customFormat="1" ht="15" customHeight="1" x14ac:dyDescent="0.2">
      <c r="A19" s="46">
        <v>9</v>
      </c>
      <c r="B19" s="65" t="s">
        <v>82</v>
      </c>
      <c r="C19" s="41">
        <v>30.72</v>
      </c>
      <c r="D19" s="41">
        <v>30.74</v>
      </c>
      <c r="E19" s="41">
        <v>30.95</v>
      </c>
      <c r="F19" s="41">
        <v>30.09</v>
      </c>
      <c r="G19" s="41">
        <f t="shared" si="3"/>
        <v>30.09</v>
      </c>
      <c r="H19" s="41">
        <f t="shared" si="4"/>
        <v>30.72</v>
      </c>
      <c r="I19" s="41">
        <f t="shared" si="5"/>
        <v>60.81</v>
      </c>
      <c r="J19" s="52">
        <f t="shared" si="11"/>
        <v>91.695444828153271</v>
      </c>
      <c r="K19" s="26"/>
      <c r="L19" s="21"/>
      <c r="M19" s="21"/>
      <c r="N19" s="21"/>
      <c r="O19" s="21"/>
      <c r="P19" s="21"/>
      <c r="Q19" s="21"/>
      <c r="R19" s="21"/>
    </row>
    <row r="20" spans="1:18" s="22" customFormat="1" ht="15" customHeight="1" x14ac:dyDescent="0.2">
      <c r="A20" s="46">
        <v>10</v>
      </c>
      <c r="B20" s="65" t="s">
        <v>64</v>
      </c>
      <c r="C20" s="41">
        <v>30.45</v>
      </c>
      <c r="D20" s="41">
        <v>30.57</v>
      </c>
      <c r="E20" s="41">
        <v>31.59</v>
      </c>
      <c r="F20" s="41"/>
      <c r="G20" s="41">
        <f t="shared" si="3"/>
        <v>30.45</v>
      </c>
      <c r="H20" s="41">
        <f t="shared" si="4"/>
        <v>30.57</v>
      </c>
      <c r="I20" s="41">
        <f t="shared" si="5"/>
        <v>61.019999999999996</v>
      </c>
      <c r="J20" s="52">
        <f t="shared" si="11"/>
        <v>91.379875450671918</v>
      </c>
      <c r="K20" s="26"/>
      <c r="L20" s="21"/>
      <c r="M20" s="21"/>
      <c r="N20" s="21"/>
      <c r="O20" s="21"/>
      <c r="P20" s="21"/>
      <c r="Q20" s="21"/>
      <c r="R20" s="21"/>
    </row>
    <row r="21" spans="1:18" s="22" customFormat="1" ht="15" customHeight="1" x14ac:dyDescent="0.2">
      <c r="A21" s="46">
        <v>11</v>
      </c>
      <c r="B21" s="65" t="s">
        <v>85</v>
      </c>
      <c r="C21" s="41">
        <v>30.48</v>
      </c>
      <c r="D21" s="41">
        <v>30.6</v>
      </c>
      <c r="E21" s="41">
        <v>30.63</v>
      </c>
      <c r="F21" s="41">
        <v>30.99</v>
      </c>
      <c r="G21" s="41">
        <f t="shared" si="3"/>
        <v>30.48</v>
      </c>
      <c r="H21" s="41">
        <f t="shared" si="4"/>
        <v>30.6</v>
      </c>
      <c r="I21" s="41">
        <f t="shared" si="5"/>
        <v>61.08</v>
      </c>
      <c r="J21" s="52">
        <f t="shared" si="11"/>
        <v>91.29011132940407</v>
      </c>
      <c r="K21" s="26"/>
      <c r="L21" s="21"/>
      <c r="M21" s="21"/>
      <c r="N21" s="21"/>
      <c r="O21" s="21"/>
      <c r="P21" s="21"/>
      <c r="Q21" s="21"/>
      <c r="R21" s="21"/>
    </row>
    <row r="22" spans="1:18" s="22" customFormat="1" ht="15" customHeight="1" x14ac:dyDescent="0.2">
      <c r="A22" s="46">
        <v>12</v>
      </c>
      <c r="B22" s="65" t="s">
        <v>59</v>
      </c>
      <c r="C22" s="41">
        <v>30.45</v>
      </c>
      <c r="D22" s="41">
        <v>30.66</v>
      </c>
      <c r="E22" s="41">
        <v>31.06</v>
      </c>
      <c r="F22" s="41">
        <v>30.81</v>
      </c>
      <c r="G22" s="41">
        <f t="shared" si="3"/>
        <v>30.45</v>
      </c>
      <c r="H22" s="41">
        <f t="shared" si="4"/>
        <v>30.66</v>
      </c>
      <c r="I22" s="41">
        <f t="shared" si="5"/>
        <v>61.11</v>
      </c>
      <c r="J22" s="52">
        <f t="shared" si="11"/>
        <v>91.245295369006712</v>
      </c>
      <c r="K22" s="26"/>
      <c r="L22" s="21"/>
      <c r="M22" s="21"/>
      <c r="N22" s="21"/>
      <c r="O22" s="21"/>
      <c r="P22" s="21"/>
      <c r="Q22" s="21"/>
      <c r="R22" s="21"/>
    </row>
    <row r="23" spans="1:18" s="22" customFormat="1" ht="15" customHeight="1" x14ac:dyDescent="0.2">
      <c r="A23" s="46">
        <v>13</v>
      </c>
      <c r="B23" s="65" t="s">
        <v>74</v>
      </c>
      <c r="C23" s="41">
        <v>32.78</v>
      </c>
      <c r="D23" s="41">
        <v>31.6</v>
      </c>
      <c r="E23" s="41">
        <v>30.12</v>
      </c>
      <c r="F23" s="41"/>
      <c r="G23" s="41">
        <f t="shared" si="3"/>
        <v>30.12</v>
      </c>
      <c r="H23" s="41">
        <f t="shared" si="4"/>
        <v>31.6</v>
      </c>
      <c r="I23" s="41">
        <f t="shared" si="5"/>
        <v>61.72</v>
      </c>
      <c r="J23" s="52">
        <f t="shared" si="11"/>
        <v>90.343486714193148</v>
      </c>
      <c r="K23" s="26"/>
      <c r="L23" s="21"/>
      <c r="M23" s="21"/>
      <c r="N23" s="21"/>
      <c r="O23" s="21"/>
      <c r="P23" s="21"/>
      <c r="Q23" s="21"/>
      <c r="R23" s="21"/>
    </row>
    <row r="24" spans="1:18" s="22" customFormat="1" ht="15" customHeight="1" x14ac:dyDescent="0.2">
      <c r="A24" s="46">
        <v>14</v>
      </c>
      <c r="B24" s="65" t="s">
        <v>89</v>
      </c>
      <c r="C24" s="41">
        <v>32.119999999999997</v>
      </c>
      <c r="D24" s="41">
        <v>30.72</v>
      </c>
      <c r="E24" s="41">
        <v>31.06</v>
      </c>
      <c r="F24" s="41"/>
      <c r="G24" s="41">
        <f t="shared" si="3"/>
        <v>30.72</v>
      </c>
      <c r="H24" s="41">
        <f t="shared" si="4"/>
        <v>31.06</v>
      </c>
      <c r="I24" s="41">
        <f t="shared" si="5"/>
        <v>61.78</v>
      </c>
      <c r="J24" s="52">
        <f t="shared" si="11"/>
        <v>90.255746196179999</v>
      </c>
      <c r="K24" s="26"/>
      <c r="L24" s="21"/>
      <c r="M24" s="21"/>
      <c r="N24" s="21"/>
      <c r="O24" s="21"/>
      <c r="P24" s="21"/>
      <c r="Q24" s="21"/>
      <c r="R24" s="21"/>
    </row>
    <row r="25" spans="1:18" s="22" customFormat="1" ht="15" customHeight="1" x14ac:dyDescent="0.2">
      <c r="A25" s="46">
        <v>15</v>
      </c>
      <c r="B25" s="65" t="s">
        <v>84</v>
      </c>
      <c r="C25" s="41">
        <v>30.21</v>
      </c>
      <c r="D25" s="41">
        <v>32.24</v>
      </c>
      <c r="E25" s="41">
        <v>32.659999999999997</v>
      </c>
      <c r="F25" s="41"/>
      <c r="G25" s="41">
        <f t="shared" si="3"/>
        <v>30.21</v>
      </c>
      <c r="H25" s="41">
        <f t="shared" si="4"/>
        <v>32.24</v>
      </c>
      <c r="I25" s="41">
        <f t="shared" si="5"/>
        <v>62.45</v>
      </c>
      <c r="J25" s="52">
        <f t="shared" si="11"/>
        <v>89.287429943955161</v>
      </c>
      <c r="K25" s="26"/>
      <c r="L25" s="21"/>
      <c r="M25" s="21"/>
      <c r="N25" s="21"/>
      <c r="O25" s="21"/>
      <c r="P25" s="21"/>
      <c r="Q25" s="21"/>
      <c r="R25" s="21"/>
    </row>
    <row r="26" spans="1:18" s="22" customFormat="1" ht="15" customHeight="1" x14ac:dyDescent="0.2">
      <c r="A26" s="46">
        <v>16</v>
      </c>
      <c r="B26" s="65" t="s">
        <v>87</v>
      </c>
      <c r="C26" s="41">
        <v>31.96</v>
      </c>
      <c r="D26" s="41">
        <v>33.15</v>
      </c>
      <c r="E26" s="41">
        <v>31.42</v>
      </c>
      <c r="F26" s="41">
        <v>31.3</v>
      </c>
      <c r="G26" s="41">
        <f t="shared" ref="G26" si="12">SMALL(C26:F26,1)</f>
        <v>31.3</v>
      </c>
      <c r="H26" s="41">
        <f t="shared" ref="H26" si="13">SMALL(C26:F26,2)</f>
        <v>31.42</v>
      </c>
      <c r="I26" s="41">
        <f t="shared" ref="I26" si="14">SUM(G26:H26)</f>
        <v>62.72</v>
      </c>
      <c r="J26" s="52">
        <f t="shared" si="11"/>
        <v>88.903061224489804</v>
      </c>
      <c r="K26" s="26"/>
      <c r="L26" s="21"/>
      <c r="M26" s="21"/>
      <c r="N26" s="21"/>
      <c r="O26" s="21"/>
      <c r="P26" s="21"/>
      <c r="Q26" s="21"/>
      <c r="R26" s="21"/>
    </row>
    <row r="27" spans="1:18" s="22" customFormat="1" ht="15" customHeight="1" x14ac:dyDescent="0.2">
      <c r="A27" s="46">
        <v>17</v>
      </c>
      <c r="B27" s="65" t="s">
        <v>88</v>
      </c>
      <c r="C27" s="41">
        <v>31.84</v>
      </c>
      <c r="D27" s="41">
        <v>31.9</v>
      </c>
      <c r="E27" s="41">
        <v>33.06</v>
      </c>
      <c r="F27" s="41"/>
      <c r="G27" s="41">
        <f t="shared" ref="G27:G31" si="15">SMALL(C27:F27,1)</f>
        <v>31.84</v>
      </c>
      <c r="H27" s="41">
        <f t="shared" ref="H27:H31" si="16">SMALL(C27:F27,2)</f>
        <v>31.9</v>
      </c>
      <c r="I27" s="41">
        <f t="shared" ref="I27:I31" si="17">SUM(G27:H27)</f>
        <v>63.739999999999995</v>
      </c>
      <c r="J27" s="52">
        <f t="shared" ref="J27:J31" si="18">$I$11/I27*100</f>
        <v>87.480389080640123</v>
      </c>
      <c r="K27" s="26"/>
      <c r="L27" s="21"/>
      <c r="M27" s="21"/>
      <c r="N27" s="21"/>
      <c r="O27" s="21"/>
      <c r="P27" s="21"/>
      <c r="Q27" s="21"/>
      <c r="R27" s="21"/>
    </row>
    <row r="28" spans="1:18" s="22" customFormat="1" ht="15" customHeight="1" x14ac:dyDescent="0.2">
      <c r="A28" s="46">
        <v>18</v>
      </c>
      <c r="B28" s="65" t="s">
        <v>75</v>
      </c>
      <c r="C28" s="41">
        <v>32.42</v>
      </c>
      <c r="D28" s="41">
        <v>31.78</v>
      </c>
      <c r="E28" s="41">
        <v>32.99</v>
      </c>
      <c r="F28" s="41"/>
      <c r="G28" s="41">
        <f t="shared" ref="G28:G29" si="19">SMALL(C28:F28,1)</f>
        <v>31.78</v>
      </c>
      <c r="H28" s="41">
        <f t="shared" ref="H28:H29" si="20">SMALL(C28:F28,2)</f>
        <v>32.42</v>
      </c>
      <c r="I28" s="41">
        <f t="shared" ref="I28:I29" si="21">SUM(G28:H28)</f>
        <v>64.2</v>
      </c>
      <c r="J28" s="52">
        <f t="shared" ref="J28:J29" si="22">$I$11/I28*100</f>
        <v>86.853582554517146</v>
      </c>
      <c r="K28" s="26"/>
      <c r="L28" s="21"/>
      <c r="M28" s="21"/>
      <c r="N28" s="21"/>
      <c r="O28" s="21"/>
      <c r="P28" s="21"/>
      <c r="Q28" s="21"/>
      <c r="R28" s="21"/>
    </row>
    <row r="29" spans="1:18" s="22" customFormat="1" ht="15" customHeight="1" x14ac:dyDescent="0.2">
      <c r="A29" s="46">
        <v>19</v>
      </c>
      <c r="B29" s="65" t="s">
        <v>70</v>
      </c>
      <c r="C29" s="41">
        <v>32.81</v>
      </c>
      <c r="D29" s="41">
        <v>31.63</v>
      </c>
      <c r="E29" s="41"/>
      <c r="F29" s="41"/>
      <c r="G29" s="41">
        <f t="shared" si="19"/>
        <v>31.63</v>
      </c>
      <c r="H29" s="41">
        <f t="shared" si="20"/>
        <v>32.81</v>
      </c>
      <c r="I29" s="41">
        <f t="shared" si="21"/>
        <v>64.44</v>
      </c>
      <c r="J29" s="52">
        <f t="shared" si="22"/>
        <v>86.530105524518945</v>
      </c>
      <c r="K29" s="26"/>
      <c r="L29" s="21"/>
      <c r="M29" s="21"/>
      <c r="N29" s="21"/>
      <c r="O29" s="21"/>
      <c r="P29" s="21"/>
      <c r="Q29" s="21"/>
      <c r="R29" s="21"/>
    </row>
    <row r="30" spans="1:18" s="22" customFormat="1" ht="15" customHeight="1" x14ac:dyDescent="0.2">
      <c r="A30" s="46">
        <v>20</v>
      </c>
      <c r="B30" s="65" t="s">
        <v>90</v>
      </c>
      <c r="C30" s="41">
        <v>30.28</v>
      </c>
      <c r="D30" s="41">
        <v>35.630000000000003</v>
      </c>
      <c r="E30" s="41">
        <v>34.51</v>
      </c>
      <c r="F30" s="41">
        <v>35.479999999999997</v>
      </c>
      <c r="G30" s="41">
        <f t="shared" si="15"/>
        <v>30.28</v>
      </c>
      <c r="H30" s="41">
        <f t="shared" si="16"/>
        <v>34.51</v>
      </c>
      <c r="I30" s="41">
        <f t="shared" si="17"/>
        <v>64.789999999999992</v>
      </c>
      <c r="J30" s="52">
        <f t="shared" si="18"/>
        <v>86.062663991356715</v>
      </c>
      <c r="K30" s="26"/>
      <c r="L30" s="21"/>
      <c r="M30" s="21"/>
      <c r="N30" s="21"/>
      <c r="O30" s="21"/>
      <c r="P30" s="21"/>
      <c r="Q30" s="21"/>
      <c r="R30" s="21"/>
    </row>
    <row r="31" spans="1:18" s="22" customFormat="1" ht="15" customHeight="1" x14ac:dyDescent="0.2">
      <c r="A31" s="46">
        <v>21</v>
      </c>
      <c r="B31" s="65" t="s">
        <v>79</v>
      </c>
      <c r="C31" s="41">
        <v>32.57</v>
      </c>
      <c r="D31" s="41">
        <v>32.840000000000003</v>
      </c>
      <c r="E31" s="41">
        <v>33.42</v>
      </c>
      <c r="F31" s="41">
        <v>34.119999999999997</v>
      </c>
      <c r="G31" s="41">
        <f t="shared" si="15"/>
        <v>32.57</v>
      </c>
      <c r="H31" s="41">
        <f t="shared" si="16"/>
        <v>32.840000000000003</v>
      </c>
      <c r="I31" s="41">
        <f t="shared" si="17"/>
        <v>65.41</v>
      </c>
      <c r="J31" s="52">
        <f t="shared" si="18"/>
        <v>85.246904143097396</v>
      </c>
      <c r="K31" s="26"/>
      <c r="L31" s="21"/>
      <c r="M31" s="21"/>
      <c r="N31" s="21"/>
      <c r="O31" s="21"/>
      <c r="P31" s="21"/>
      <c r="Q31" s="21"/>
      <c r="R31" s="21"/>
    </row>
    <row r="32" spans="1:18" s="22" customFormat="1" ht="15" customHeight="1" x14ac:dyDescent="0.2">
      <c r="A32" s="46">
        <v>22</v>
      </c>
      <c r="B32" s="30" t="s">
        <v>92</v>
      </c>
      <c r="C32" s="41">
        <v>35.06</v>
      </c>
      <c r="D32" s="41">
        <v>35.03</v>
      </c>
      <c r="E32" s="41">
        <v>33.06</v>
      </c>
      <c r="F32" s="41"/>
      <c r="G32" s="41">
        <f t="shared" ref="G32" si="23">SMALL(C32:F32,1)</f>
        <v>33.06</v>
      </c>
      <c r="H32" s="41">
        <f t="shared" ref="H32" si="24">SMALL(C32:F32,2)</f>
        <v>35.03</v>
      </c>
      <c r="I32" s="41">
        <f t="shared" ref="I32" si="25">SUM(G32:H32)</f>
        <v>68.09</v>
      </c>
      <c r="J32" s="52">
        <f t="shared" ref="J32:J33" si="26">$I$11/I32*100</f>
        <v>81.891614040240853</v>
      </c>
      <c r="K32" s="26"/>
      <c r="L32" s="21"/>
      <c r="M32" s="21"/>
      <c r="N32" s="21"/>
      <c r="O32" s="21"/>
      <c r="P32" s="21"/>
      <c r="Q32" s="21"/>
      <c r="R32" s="21"/>
    </row>
    <row r="33" spans="1:256" s="22" customFormat="1" ht="15" customHeight="1" x14ac:dyDescent="0.2">
      <c r="A33" s="46">
        <v>23</v>
      </c>
      <c r="B33" s="65" t="s">
        <v>86</v>
      </c>
      <c r="C33" s="41">
        <v>40.299999999999997</v>
      </c>
      <c r="D33" s="41">
        <v>39.24</v>
      </c>
      <c r="E33" s="41">
        <v>39.03</v>
      </c>
      <c r="F33" s="41">
        <v>37.869999999999997</v>
      </c>
      <c r="G33" s="41">
        <f t="shared" si="3"/>
        <v>37.869999999999997</v>
      </c>
      <c r="H33" s="41">
        <f t="shared" si="4"/>
        <v>39.03</v>
      </c>
      <c r="I33" s="41">
        <f t="shared" si="5"/>
        <v>76.900000000000006</v>
      </c>
      <c r="J33" s="52">
        <f t="shared" si="26"/>
        <v>72.509752925877763</v>
      </c>
      <c r="K33" s="26"/>
      <c r="L33" s="21"/>
      <c r="M33" s="21"/>
      <c r="N33" s="21"/>
      <c r="O33" s="21"/>
      <c r="P33" s="21"/>
      <c r="Q33" s="21"/>
      <c r="R33" s="21"/>
    </row>
    <row r="34" spans="1:256" s="22" customFormat="1" ht="15" customHeight="1" thickBot="1" x14ac:dyDescent="0.25">
      <c r="A34" s="47">
        <v>24</v>
      </c>
      <c r="B34" s="74" t="s">
        <v>91</v>
      </c>
      <c r="C34" s="53">
        <v>41.33</v>
      </c>
      <c r="D34" s="53">
        <v>46.28</v>
      </c>
      <c r="E34" s="53">
        <v>41.87</v>
      </c>
      <c r="F34" s="53">
        <v>41.87</v>
      </c>
      <c r="G34" s="53">
        <f t="shared" si="3"/>
        <v>41.33</v>
      </c>
      <c r="H34" s="53">
        <f t="shared" si="4"/>
        <v>41.87</v>
      </c>
      <c r="I34" s="53">
        <f t="shared" si="5"/>
        <v>83.199999999999989</v>
      </c>
      <c r="J34" s="54">
        <f t="shared" ref="J34" si="27">$I$11/I34*100</f>
        <v>67.019230769230788</v>
      </c>
      <c r="K34" s="26"/>
      <c r="L34" s="21"/>
      <c r="M34" s="21"/>
      <c r="N34" s="21"/>
      <c r="O34" s="21"/>
      <c r="P34" s="21"/>
      <c r="Q34" s="21"/>
      <c r="R34" s="21"/>
    </row>
    <row r="35" spans="1:256" s="22" customFormat="1" ht="15" customHeight="1" x14ac:dyDescent="0.2">
      <c r="A35" s="27"/>
      <c r="B35" s="28"/>
      <c r="C35" s="29"/>
      <c r="D35" s="29"/>
      <c r="E35" s="29"/>
      <c r="F35" s="29"/>
      <c r="G35" s="29"/>
      <c r="H35" s="29"/>
      <c r="I35" s="29"/>
      <c r="J35" s="29"/>
      <c r="K35" s="21"/>
      <c r="L35" s="21"/>
      <c r="M35" s="21"/>
      <c r="N35" s="21"/>
      <c r="O35" s="21"/>
      <c r="P35" s="21"/>
      <c r="Q35" s="21"/>
      <c r="R35" s="21"/>
    </row>
    <row r="36" spans="1:256" s="22" customFormat="1" ht="15" customHeight="1" x14ac:dyDescent="0.2">
      <c r="A36" s="20"/>
      <c r="B36" s="18"/>
      <c r="C36" s="19"/>
      <c r="D36" s="19"/>
      <c r="E36" s="19"/>
      <c r="F36" s="19"/>
      <c r="G36" s="19"/>
      <c r="H36" s="19"/>
      <c r="I36" s="19"/>
      <c r="J36" s="19"/>
      <c r="K36" s="21"/>
      <c r="L36" s="21"/>
      <c r="M36" s="21"/>
      <c r="N36" s="21"/>
      <c r="O36" s="21"/>
      <c r="P36" s="21"/>
      <c r="Q36" s="21"/>
      <c r="R36" s="21"/>
    </row>
    <row r="37" spans="1:256" ht="12.75" customHeight="1" x14ac:dyDescent="0.2">
      <c r="A37" s="4"/>
      <c r="B37" s="4"/>
      <c r="C37" s="5"/>
      <c r="D37" s="5"/>
      <c r="E37" s="5"/>
      <c r="F37" s="5"/>
      <c r="G37" s="5"/>
      <c r="H37" s="5"/>
      <c r="I37" s="5"/>
      <c r="J37" s="6"/>
      <c r="K37" s="1"/>
      <c r="L37" s="1"/>
      <c r="M37" s="1"/>
      <c r="N37" s="1"/>
      <c r="O37" s="1"/>
      <c r="P37" s="1"/>
      <c r="Q37" s="1"/>
      <c r="R37" s="1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2.75" customHeight="1" x14ac:dyDescent="0.2">
      <c r="A38" s="2" t="s">
        <v>15</v>
      </c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2.75" customHeight="1" x14ac:dyDescent="0.2">
      <c r="A39" s="4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x14ac:dyDescent="0.2">
      <c r="A40" s="2" t="s">
        <v>16</v>
      </c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S52"/>
  <sheetViews>
    <sheetView showGridLines="0" topLeftCell="A6" workbookViewId="0">
      <selection activeCell="M29" sqref="M29"/>
    </sheetView>
  </sheetViews>
  <sheetFormatPr defaultColWidth="8.85546875" defaultRowHeight="12.75" customHeight="1" x14ac:dyDescent="0.2"/>
  <cols>
    <col min="1" max="1" width="8.85546875" style="8" customWidth="1"/>
    <col min="2" max="2" width="22.85546875" style="8" customWidth="1"/>
    <col min="3" max="10" width="9.28515625" style="8" customWidth="1"/>
    <col min="11" max="253" width="8.85546875" style="8" customWidth="1"/>
  </cols>
  <sheetData>
    <row r="1" spans="1:1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9"/>
      <c r="L1" s="10"/>
      <c r="M1" s="10"/>
      <c r="N1" s="10"/>
      <c r="O1" s="11"/>
    </row>
    <row r="2" spans="1:15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2"/>
      <c r="L2" s="13"/>
      <c r="M2" s="13"/>
      <c r="N2" s="13"/>
      <c r="O2" s="14"/>
    </row>
    <row r="3" spans="1:15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2"/>
      <c r="L3" s="13"/>
      <c r="M3" s="13"/>
      <c r="N3" s="13"/>
      <c r="O3" s="14"/>
    </row>
    <row r="4" spans="1:1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2"/>
      <c r="L4" s="13"/>
      <c r="M4" s="13"/>
      <c r="N4" s="13"/>
      <c r="O4" s="14"/>
    </row>
    <row r="5" spans="1:15" ht="12.75" customHeight="1" x14ac:dyDescent="0.2">
      <c r="A5" s="2" t="s">
        <v>68</v>
      </c>
      <c r="B5" s="4"/>
      <c r="C5" s="1"/>
      <c r="D5" s="1"/>
      <c r="E5" s="1"/>
      <c r="F5" s="1"/>
      <c r="G5" s="1"/>
      <c r="H5" s="1"/>
      <c r="I5" s="1"/>
      <c r="J5" s="1"/>
      <c r="K5" s="12"/>
      <c r="L5" s="13"/>
      <c r="M5" s="13"/>
      <c r="N5" s="13"/>
      <c r="O5" s="14"/>
    </row>
    <row r="6" spans="1:15" ht="12.75" customHeight="1" thickBot="1" x14ac:dyDescent="0.25">
      <c r="A6" s="24"/>
      <c r="B6" s="24"/>
      <c r="C6" s="23"/>
      <c r="D6" s="23"/>
      <c r="E6" s="23"/>
      <c r="F6" s="23"/>
      <c r="G6" s="23"/>
      <c r="H6" s="23"/>
      <c r="I6" s="23"/>
      <c r="J6" s="23"/>
      <c r="K6" s="12"/>
      <c r="L6" s="13"/>
      <c r="M6" s="13"/>
      <c r="N6" s="13"/>
      <c r="O6" s="14"/>
    </row>
    <row r="7" spans="1:15" ht="12.75" customHeight="1" thickBot="1" x14ac:dyDescent="0.25">
      <c r="A7" s="62" t="s">
        <v>24</v>
      </c>
      <c r="B7" s="63" t="s">
        <v>1</v>
      </c>
      <c r="C7" s="38" t="s">
        <v>0</v>
      </c>
      <c r="D7" s="38" t="s">
        <v>17</v>
      </c>
      <c r="E7" s="38" t="s">
        <v>19</v>
      </c>
      <c r="F7" s="38" t="s">
        <v>20</v>
      </c>
      <c r="G7" s="38" t="s">
        <v>21</v>
      </c>
      <c r="H7" s="66" t="s">
        <v>22</v>
      </c>
      <c r="I7" s="66" t="s">
        <v>83</v>
      </c>
      <c r="J7" s="39" t="s">
        <v>23</v>
      </c>
      <c r="K7" s="13"/>
      <c r="L7" s="13"/>
      <c r="M7" s="13"/>
      <c r="N7" s="13"/>
      <c r="O7" s="14"/>
    </row>
    <row r="8" spans="1:15" ht="12.75" customHeight="1" x14ac:dyDescent="0.2">
      <c r="A8" s="42">
        <v>1</v>
      </c>
      <c r="B8" s="32" t="s">
        <v>10</v>
      </c>
      <c r="C8" s="50">
        <v>100</v>
      </c>
      <c r="D8" s="50">
        <v>99.02</v>
      </c>
      <c r="E8" s="50">
        <v>98.24</v>
      </c>
      <c r="F8" s="70">
        <v>100</v>
      </c>
      <c r="G8" s="70">
        <v>99.41</v>
      </c>
      <c r="H8" s="95"/>
      <c r="I8" s="95"/>
      <c r="J8" s="48">
        <f>SUM(C8:G8)</f>
        <v>496.66999999999996</v>
      </c>
      <c r="K8" s="13"/>
      <c r="L8" s="13"/>
      <c r="M8" s="13"/>
      <c r="N8" s="13"/>
      <c r="O8" s="14"/>
    </row>
    <row r="9" spans="1:15" ht="12.75" customHeight="1" x14ac:dyDescent="0.2">
      <c r="A9" s="43">
        <v>2</v>
      </c>
      <c r="B9" s="30" t="s">
        <v>18</v>
      </c>
      <c r="C9" s="41">
        <v>98.023152270703477</v>
      </c>
      <c r="D9" s="41">
        <v>93.81</v>
      </c>
      <c r="E9" s="41">
        <v>94.59</v>
      </c>
      <c r="F9" s="71">
        <v>97.94</v>
      </c>
      <c r="G9" s="71">
        <v>96.45</v>
      </c>
      <c r="H9" s="96"/>
      <c r="I9" s="96"/>
      <c r="J9" s="49">
        <f>SUM(C9:G9)</f>
        <v>480.81315227070343</v>
      </c>
      <c r="K9" s="13"/>
      <c r="L9" s="13"/>
      <c r="M9" s="13"/>
      <c r="N9" s="13"/>
      <c r="O9" s="14"/>
    </row>
    <row r="10" spans="1:15" ht="12.75" customHeight="1" x14ac:dyDescent="0.2">
      <c r="A10" s="43">
        <v>3</v>
      </c>
      <c r="B10" s="30" t="s">
        <v>11</v>
      </c>
      <c r="C10" s="41">
        <v>93.908889268042998</v>
      </c>
      <c r="D10" s="41">
        <v>94.33</v>
      </c>
      <c r="E10" s="41">
        <v>93.11</v>
      </c>
      <c r="F10" s="71">
        <v>96.05</v>
      </c>
      <c r="G10" s="71">
        <v>96.01</v>
      </c>
      <c r="H10" s="96"/>
      <c r="I10" s="96"/>
      <c r="J10" s="49">
        <f t="shared" ref="J10" si="0">SUM(C10:G10)</f>
        <v>473.40888926804303</v>
      </c>
      <c r="K10" s="13"/>
      <c r="L10" s="13"/>
      <c r="M10" s="13"/>
      <c r="N10" s="13"/>
      <c r="O10" s="14"/>
    </row>
    <row r="11" spans="1:15" ht="12.75" customHeight="1" x14ac:dyDescent="0.2">
      <c r="A11" s="43">
        <v>4</v>
      </c>
      <c r="B11" s="30" t="s">
        <v>58</v>
      </c>
      <c r="C11" s="41">
        <v>88.502974754783722</v>
      </c>
      <c r="D11" s="41">
        <v>85.91</v>
      </c>
      <c r="E11" s="41">
        <v>91.83</v>
      </c>
      <c r="F11" s="71">
        <v>81.83</v>
      </c>
      <c r="G11" s="71">
        <v>93.56</v>
      </c>
      <c r="H11" s="96"/>
      <c r="I11" s="96"/>
      <c r="J11" s="49">
        <f t="shared" ref="J11" si="1">SUM(C11:G11)</f>
        <v>441.63297475478367</v>
      </c>
      <c r="K11" s="13"/>
      <c r="L11" s="13"/>
      <c r="M11" s="13"/>
      <c r="N11" s="13"/>
      <c r="O11" s="14"/>
    </row>
    <row r="12" spans="1:15" ht="12.75" customHeight="1" x14ac:dyDescent="0.2">
      <c r="A12" s="43">
        <v>5</v>
      </c>
      <c r="B12" s="30" t="s">
        <v>29</v>
      </c>
      <c r="C12" s="41"/>
      <c r="D12" s="41">
        <v>97.96</v>
      </c>
      <c r="E12" s="41">
        <v>100</v>
      </c>
      <c r="F12" s="71">
        <v>98.09</v>
      </c>
      <c r="G12" s="71">
        <v>100</v>
      </c>
      <c r="H12" s="96"/>
      <c r="I12" s="96"/>
      <c r="J12" s="49">
        <f t="shared" ref="J12:J14" si="2">SUM(C12:G12)</f>
        <v>396.04999999999995</v>
      </c>
      <c r="K12" s="13"/>
      <c r="L12" s="13"/>
      <c r="M12" s="13"/>
      <c r="N12" s="13"/>
      <c r="O12" s="14"/>
    </row>
    <row r="13" spans="1:15" ht="12.75" customHeight="1" x14ac:dyDescent="0.2">
      <c r="A13" s="43">
        <v>6</v>
      </c>
      <c r="B13" s="30" t="s">
        <v>12</v>
      </c>
      <c r="C13" s="41">
        <v>97.848888888888879</v>
      </c>
      <c r="D13" s="41">
        <v>100</v>
      </c>
      <c r="E13" s="41">
        <v>97.92</v>
      </c>
      <c r="F13" s="71">
        <v>99.62</v>
      </c>
      <c r="G13" s="71"/>
      <c r="H13" s="96"/>
      <c r="I13" s="96"/>
      <c r="J13" s="49">
        <f>SUM(C13:G13)</f>
        <v>395.38888888888891</v>
      </c>
      <c r="K13" s="13"/>
      <c r="L13" s="13"/>
      <c r="M13" s="13"/>
      <c r="N13" s="13"/>
      <c r="O13" s="14"/>
    </row>
    <row r="14" spans="1:15" ht="12.75" customHeight="1" x14ac:dyDescent="0.2">
      <c r="A14" s="43">
        <v>7</v>
      </c>
      <c r="B14" s="30" t="s">
        <v>55</v>
      </c>
      <c r="C14" s="41">
        <v>91.428571428571431</v>
      </c>
      <c r="D14" s="41">
        <v>96.72</v>
      </c>
      <c r="E14" s="41">
        <v>97.12</v>
      </c>
      <c r="F14" s="71"/>
      <c r="G14" s="71">
        <v>94.09</v>
      </c>
      <c r="H14" s="96"/>
      <c r="I14" s="96"/>
      <c r="J14" s="49">
        <f t="shared" si="2"/>
        <v>379.35857142857139</v>
      </c>
      <c r="K14" s="13"/>
      <c r="L14" s="13"/>
      <c r="M14" s="13"/>
      <c r="N14" s="13"/>
      <c r="O14" s="14"/>
    </row>
    <row r="15" spans="1:15" ht="12.75" customHeight="1" x14ac:dyDescent="0.2">
      <c r="A15" s="43">
        <v>8</v>
      </c>
      <c r="B15" s="30" t="s">
        <v>47</v>
      </c>
      <c r="C15" s="41">
        <v>88.417670682730915</v>
      </c>
      <c r="D15" s="41">
        <v>89.21</v>
      </c>
      <c r="E15" s="41">
        <v>90.97</v>
      </c>
      <c r="F15" s="71"/>
      <c r="G15" s="71">
        <v>93.2</v>
      </c>
      <c r="H15" s="96"/>
      <c r="I15" s="96"/>
      <c r="J15" s="49">
        <f>SUM(C15:G15)</f>
        <v>361.79767068273094</v>
      </c>
      <c r="K15" s="13"/>
      <c r="L15" s="13"/>
      <c r="M15" s="13"/>
      <c r="N15" s="13"/>
      <c r="O15" s="14"/>
    </row>
    <row r="16" spans="1:15" ht="12.75" customHeight="1" x14ac:dyDescent="0.2">
      <c r="A16" s="43">
        <v>9</v>
      </c>
      <c r="B16" s="30" t="s">
        <v>59</v>
      </c>
      <c r="C16" s="41">
        <v>82.829194883370945</v>
      </c>
      <c r="D16" s="41"/>
      <c r="E16" s="41">
        <v>91.02</v>
      </c>
      <c r="F16" s="71">
        <v>92.35</v>
      </c>
      <c r="G16" s="71">
        <v>91.25</v>
      </c>
      <c r="H16" s="96"/>
      <c r="I16" s="96"/>
      <c r="J16" s="49">
        <f t="shared" ref="J16:J20" si="3">SUM(C16:G16)</f>
        <v>357.44919488337098</v>
      </c>
      <c r="K16" s="13"/>
      <c r="L16" s="13"/>
      <c r="M16" s="13"/>
      <c r="N16" s="13"/>
      <c r="O16" s="14"/>
    </row>
    <row r="17" spans="1:15" ht="12.75" customHeight="1" x14ac:dyDescent="0.2">
      <c r="A17" s="43">
        <v>10</v>
      </c>
      <c r="B17" s="30" t="s">
        <v>75</v>
      </c>
      <c r="C17" s="41"/>
      <c r="D17" s="41">
        <v>87.81</v>
      </c>
      <c r="E17" s="41">
        <v>88.05</v>
      </c>
      <c r="F17" s="71">
        <v>85.92</v>
      </c>
      <c r="G17" s="71">
        <v>86.85</v>
      </c>
      <c r="H17" s="96"/>
      <c r="I17" s="96"/>
      <c r="J17" s="49">
        <f t="shared" si="3"/>
        <v>348.63</v>
      </c>
      <c r="K17" s="13"/>
      <c r="L17" s="13"/>
      <c r="M17" s="13"/>
      <c r="N17" s="13"/>
      <c r="O17" s="14"/>
    </row>
    <row r="18" spans="1:15" ht="12.75" customHeight="1" x14ac:dyDescent="0.2">
      <c r="A18" s="43">
        <v>11</v>
      </c>
      <c r="B18" s="30" t="s">
        <v>64</v>
      </c>
      <c r="C18" s="41"/>
      <c r="D18" s="41"/>
      <c r="E18" s="41">
        <v>90.59</v>
      </c>
      <c r="F18" s="71">
        <v>90.18</v>
      </c>
      <c r="G18" s="71">
        <v>91.38</v>
      </c>
      <c r="H18" s="96"/>
      <c r="I18" s="96"/>
      <c r="J18" s="49">
        <f t="shared" si="3"/>
        <v>272.14999999999998</v>
      </c>
      <c r="K18" s="13"/>
      <c r="L18" s="13"/>
      <c r="M18" s="13"/>
      <c r="N18" s="13"/>
      <c r="O18" s="14"/>
    </row>
    <row r="19" spans="1:15" ht="12.75" customHeight="1" x14ac:dyDescent="0.2">
      <c r="A19" s="43">
        <v>12</v>
      </c>
      <c r="B19" s="30" t="s">
        <v>74</v>
      </c>
      <c r="C19" s="41">
        <v>89.350649350649348</v>
      </c>
      <c r="D19" s="41">
        <v>86.94</v>
      </c>
      <c r="E19" s="41"/>
      <c r="F19" s="71"/>
      <c r="G19" s="71">
        <v>90.34</v>
      </c>
      <c r="H19" s="96"/>
      <c r="I19" s="96"/>
      <c r="J19" s="49">
        <f t="shared" si="3"/>
        <v>266.63064935064938</v>
      </c>
      <c r="K19" s="13"/>
      <c r="L19" s="13"/>
      <c r="M19" s="13"/>
      <c r="N19" s="13"/>
      <c r="O19" s="14"/>
    </row>
    <row r="20" spans="1:15" ht="12.75" customHeight="1" x14ac:dyDescent="0.2">
      <c r="A20" s="43">
        <v>13</v>
      </c>
      <c r="B20" s="30" t="s">
        <v>62</v>
      </c>
      <c r="C20" s="41"/>
      <c r="D20" s="41">
        <v>84.53</v>
      </c>
      <c r="E20" s="41">
        <v>83.39</v>
      </c>
      <c r="F20" s="71">
        <v>87.05</v>
      </c>
      <c r="G20" s="71"/>
      <c r="H20" s="96"/>
      <c r="I20" s="96"/>
      <c r="J20" s="49">
        <f t="shared" si="3"/>
        <v>254.97000000000003</v>
      </c>
      <c r="K20" s="13"/>
      <c r="L20" s="13"/>
      <c r="M20" s="13"/>
      <c r="N20" s="13"/>
      <c r="O20" s="14"/>
    </row>
    <row r="21" spans="1:15" ht="12.75" customHeight="1" x14ac:dyDescent="0.2">
      <c r="A21" s="43">
        <v>14</v>
      </c>
      <c r="B21" s="30" t="s">
        <v>70</v>
      </c>
      <c r="C21" s="41">
        <v>77.553896012399605</v>
      </c>
      <c r="D21" s="41"/>
      <c r="E21" s="41">
        <v>74.010000000000005</v>
      </c>
      <c r="F21" s="71"/>
      <c r="G21" s="71">
        <v>86.53</v>
      </c>
      <c r="H21" s="96"/>
      <c r="I21" s="96"/>
      <c r="J21" s="49">
        <f t="shared" ref="J21:J46" si="4">SUM(C21:G21)</f>
        <v>238.0938960123996</v>
      </c>
      <c r="K21" s="13"/>
      <c r="L21" s="13"/>
      <c r="M21" s="13"/>
      <c r="N21" s="13"/>
      <c r="O21" s="14"/>
    </row>
    <row r="22" spans="1:15" ht="12.75" customHeight="1" x14ac:dyDescent="0.2">
      <c r="A22" s="43">
        <v>15</v>
      </c>
      <c r="B22" s="30" t="s">
        <v>43</v>
      </c>
      <c r="C22" s="41"/>
      <c r="D22" s="41"/>
      <c r="E22" s="41"/>
      <c r="F22" s="71">
        <v>98.99</v>
      </c>
      <c r="G22" s="71">
        <v>97.94</v>
      </c>
      <c r="H22" s="96"/>
      <c r="I22" s="96"/>
      <c r="J22" s="49">
        <f t="shared" si="4"/>
        <v>196.93</v>
      </c>
      <c r="K22" s="13"/>
      <c r="L22" s="13"/>
      <c r="M22" s="13"/>
      <c r="N22" s="13"/>
      <c r="O22" s="14"/>
    </row>
    <row r="23" spans="1:15" ht="12.75" customHeight="1" x14ac:dyDescent="0.2">
      <c r="A23" s="43">
        <v>16</v>
      </c>
      <c r="B23" s="30" t="s">
        <v>73</v>
      </c>
      <c r="C23" s="41">
        <v>91.825158491825164</v>
      </c>
      <c r="D23" s="41"/>
      <c r="E23" s="41">
        <v>90.97</v>
      </c>
      <c r="F23" s="71"/>
      <c r="G23" s="71"/>
      <c r="H23" s="96"/>
      <c r="I23" s="96"/>
      <c r="J23" s="49">
        <f t="shared" si="4"/>
        <v>182.79515849182516</v>
      </c>
      <c r="K23" s="13"/>
      <c r="L23" s="13"/>
      <c r="M23" s="13"/>
      <c r="N23" s="13"/>
      <c r="O23" s="14"/>
    </row>
    <row r="24" spans="1:15" ht="12.75" customHeight="1" x14ac:dyDescent="0.2">
      <c r="A24" s="43">
        <v>17</v>
      </c>
      <c r="B24" s="30" t="s">
        <v>82</v>
      </c>
      <c r="C24" s="41"/>
      <c r="D24" s="41"/>
      <c r="E24" s="41"/>
      <c r="F24" s="71">
        <v>90.47</v>
      </c>
      <c r="G24" s="71">
        <v>91.7</v>
      </c>
      <c r="H24" s="96"/>
      <c r="I24" s="96"/>
      <c r="J24" s="49">
        <f t="shared" ref="J24:J26" si="5">SUM(C24:G24)</f>
        <v>182.17000000000002</v>
      </c>
      <c r="K24" s="13"/>
      <c r="L24" s="13"/>
      <c r="M24" s="13"/>
      <c r="N24" s="13"/>
      <c r="O24" s="14"/>
    </row>
    <row r="25" spans="1:15" ht="12.75" customHeight="1" x14ac:dyDescent="0.2">
      <c r="A25" s="43">
        <v>18</v>
      </c>
      <c r="B25" s="30" t="s">
        <v>84</v>
      </c>
      <c r="C25" s="41">
        <v>84.456038054319464</v>
      </c>
      <c r="D25" s="41"/>
      <c r="E25" s="41"/>
      <c r="F25" s="71"/>
      <c r="G25" s="71">
        <v>89.29</v>
      </c>
      <c r="H25" s="96"/>
      <c r="I25" s="96"/>
      <c r="J25" s="49">
        <f t="shared" si="5"/>
        <v>173.74603805431946</v>
      </c>
      <c r="K25" s="13"/>
      <c r="L25" s="13"/>
      <c r="M25" s="13"/>
      <c r="N25" s="13"/>
      <c r="O25" s="14"/>
    </row>
    <row r="26" spans="1:15" ht="12.75" customHeight="1" x14ac:dyDescent="0.2">
      <c r="A26" s="43">
        <v>19</v>
      </c>
      <c r="B26" s="30" t="s">
        <v>79</v>
      </c>
      <c r="C26" s="41"/>
      <c r="D26" s="41"/>
      <c r="E26" s="41"/>
      <c r="F26" s="71">
        <v>82.72</v>
      </c>
      <c r="G26" s="71">
        <v>85.25</v>
      </c>
      <c r="H26" s="96"/>
      <c r="I26" s="96"/>
      <c r="J26" s="49">
        <f t="shared" si="5"/>
        <v>167.97</v>
      </c>
      <c r="K26" s="13"/>
      <c r="L26" s="13"/>
      <c r="M26" s="13"/>
      <c r="N26" s="13"/>
      <c r="O26" s="14"/>
    </row>
    <row r="27" spans="1:15" ht="12.75" customHeight="1" x14ac:dyDescent="0.2">
      <c r="A27" s="43">
        <v>20</v>
      </c>
      <c r="B27" s="30" t="s">
        <v>49</v>
      </c>
      <c r="C27" s="41">
        <v>97.796730632551515</v>
      </c>
      <c r="D27" s="41"/>
      <c r="E27" s="41"/>
      <c r="F27" s="71"/>
      <c r="G27" s="71"/>
      <c r="H27" s="96"/>
      <c r="I27" s="96"/>
      <c r="J27" s="49">
        <f t="shared" si="4"/>
        <v>97.796730632551515</v>
      </c>
      <c r="K27" s="13"/>
      <c r="L27" s="13"/>
      <c r="M27" s="13"/>
      <c r="N27" s="13"/>
      <c r="O27" s="14"/>
    </row>
    <row r="28" spans="1:15" ht="12.75" customHeight="1" x14ac:dyDescent="0.2">
      <c r="A28" s="43">
        <v>21</v>
      </c>
      <c r="B28" s="30" t="s">
        <v>14</v>
      </c>
      <c r="C28" s="41"/>
      <c r="D28" s="41"/>
      <c r="E28" s="41"/>
      <c r="F28" s="71">
        <v>92.44</v>
      </c>
      <c r="G28" s="71"/>
      <c r="H28" s="96"/>
      <c r="I28" s="96"/>
      <c r="J28" s="49">
        <f t="shared" si="4"/>
        <v>92.44</v>
      </c>
      <c r="K28" s="13"/>
      <c r="L28" s="13"/>
      <c r="M28" s="13"/>
      <c r="N28" s="13"/>
      <c r="O28" s="14"/>
    </row>
    <row r="29" spans="1:15" ht="12.75" customHeight="1" x14ac:dyDescent="0.2">
      <c r="A29" s="43">
        <v>22</v>
      </c>
      <c r="B29" s="30" t="s">
        <v>76</v>
      </c>
      <c r="C29" s="41"/>
      <c r="D29" s="41">
        <v>92.1</v>
      </c>
      <c r="E29" s="41"/>
      <c r="F29" s="71"/>
      <c r="G29" s="71"/>
      <c r="H29" s="96"/>
      <c r="I29" s="96"/>
      <c r="J29" s="49">
        <f t="shared" si="4"/>
        <v>92.1</v>
      </c>
      <c r="K29" s="13"/>
      <c r="L29" s="13"/>
      <c r="M29" s="13"/>
      <c r="N29" s="13"/>
      <c r="O29" s="14"/>
    </row>
    <row r="30" spans="1:15" ht="12.75" customHeight="1" x14ac:dyDescent="0.2">
      <c r="A30" s="43">
        <v>23</v>
      </c>
      <c r="B30" s="30" t="s">
        <v>50</v>
      </c>
      <c r="C30" s="41"/>
      <c r="D30" s="41">
        <v>91.3</v>
      </c>
      <c r="E30" s="41"/>
      <c r="F30" s="71"/>
      <c r="G30" s="71"/>
      <c r="H30" s="96"/>
      <c r="I30" s="96"/>
      <c r="J30" s="49">
        <f t="shared" si="4"/>
        <v>91.3</v>
      </c>
      <c r="K30" s="13"/>
      <c r="L30" s="13"/>
      <c r="M30" s="13"/>
      <c r="N30" s="13"/>
      <c r="O30" s="14"/>
    </row>
    <row r="31" spans="1:15" ht="12.75" customHeight="1" x14ac:dyDescent="0.2">
      <c r="A31" s="43">
        <v>24</v>
      </c>
      <c r="B31" s="30" t="s">
        <v>85</v>
      </c>
      <c r="C31" s="41"/>
      <c r="D31" s="41"/>
      <c r="E31" s="41"/>
      <c r="F31" s="71"/>
      <c r="G31" s="71">
        <v>91.29</v>
      </c>
      <c r="H31" s="96"/>
      <c r="I31" s="96"/>
      <c r="J31" s="49">
        <f t="shared" si="4"/>
        <v>91.29</v>
      </c>
      <c r="K31" s="13"/>
      <c r="L31" s="13"/>
      <c r="M31" s="13"/>
      <c r="N31" s="13"/>
      <c r="O31" s="14"/>
    </row>
    <row r="32" spans="1:15" ht="12.75" customHeight="1" x14ac:dyDescent="0.2">
      <c r="A32" s="43">
        <v>25</v>
      </c>
      <c r="B32" s="30" t="s">
        <v>89</v>
      </c>
      <c r="C32" s="41"/>
      <c r="D32" s="41"/>
      <c r="E32" s="41"/>
      <c r="F32" s="71"/>
      <c r="G32" s="71">
        <v>90.26</v>
      </c>
      <c r="H32" s="96"/>
      <c r="I32" s="96"/>
      <c r="J32" s="49">
        <f t="shared" si="4"/>
        <v>90.26</v>
      </c>
      <c r="K32" s="13"/>
      <c r="L32" s="13"/>
      <c r="M32" s="13"/>
      <c r="N32" s="13"/>
      <c r="O32" s="14"/>
    </row>
    <row r="33" spans="1:15" ht="12.75" customHeight="1" x14ac:dyDescent="0.2">
      <c r="A33" s="43">
        <v>26</v>
      </c>
      <c r="B33" s="30" t="s">
        <v>32</v>
      </c>
      <c r="C33" s="41"/>
      <c r="D33" s="41">
        <v>90.13</v>
      </c>
      <c r="E33" s="41"/>
      <c r="F33" s="71"/>
      <c r="G33" s="71"/>
      <c r="H33" s="96"/>
      <c r="I33" s="96"/>
      <c r="J33" s="49">
        <f t="shared" si="4"/>
        <v>90.13</v>
      </c>
      <c r="K33" s="13"/>
      <c r="L33" s="13"/>
      <c r="M33" s="13"/>
      <c r="N33" s="13"/>
      <c r="O33" s="14"/>
    </row>
    <row r="34" spans="1:15" ht="12.75" customHeight="1" x14ac:dyDescent="0.2">
      <c r="A34" s="43">
        <v>27</v>
      </c>
      <c r="B34" s="30" t="s">
        <v>80</v>
      </c>
      <c r="C34" s="41"/>
      <c r="D34" s="41"/>
      <c r="E34" s="41"/>
      <c r="F34" s="71">
        <v>89.23</v>
      </c>
      <c r="G34" s="71"/>
      <c r="H34" s="96"/>
      <c r="I34" s="96"/>
      <c r="J34" s="49">
        <f t="shared" si="4"/>
        <v>89.23</v>
      </c>
      <c r="K34" s="13"/>
      <c r="L34" s="13"/>
      <c r="M34" s="13"/>
      <c r="N34" s="13"/>
      <c r="O34" s="14"/>
    </row>
    <row r="35" spans="1:15" ht="12.75" customHeight="1" x14ac:dyDescent="0.2">
      <c r="A35" s="43">
        <v>28</v>
      </c>
      <c r="B35" s="30" t="s">
        <v>87</v>
      </c>
      <c r="C35" s="41"/>
      <c r="D35" s="41"/>
      <c r="E35" s="41"/>
      <c r="F35" s="71"/>
      <c r="G35" s="71">
        <v>88.9</v>
      </c>
      <c r="H35" s="96"/>
      <c r="I35" s="96"/>
      <c r="J35" s="49">
        <f t="shared" si="4"/>
        <v>88.9</v>
      </c>
      <c r="K35" s="13"/>
      <c r="L35" s="13"/>
      <c r="M35" s="13"/>
      <c r="N35" s="13"/>
      <c r="O35" s="14"/>
    </row>
    <row r="36" spans="1:15" ht="12.75" customHeight="1" x14ac:dyDescent="0.2">
      <c r="A36" s="43">
        <v>29</v>
      </c>
      <c r="B36" s="30" t="s">
        <v>88</v>
      </c>
      <c r="C36" s="41"/>
      <c r="D36" s="41"/>
      <c r="E36" s="41"/>
      <c r="F36" s="71"/>
      <c r="G36" s="71">
        <v>87.48</v>
      </c>
      <c r="H36" s="96"/>
      <c r="I36" s="96"/>
      <c r="J36" s="49">
        <f t="shared" si="4"/>
        <v>87.48</v>
      </c>
      <c r="K36" s="13"/>
      <c r="L36" s="13"/>
      <c r="M36" s="13"/>
      <c r="N36" s="13"/>
      <c r="O36" s="14"/>
    </row>
    <row r="37" spans="1:15" ht="12.75" customHeight="1" x14ac:dyDescent="0.2">
      <c r="A37" s="43">
        <v>30</v>
      </c>
      <c r="B37" s="30" t="s">
        <v>90</v>
      </c>
      <c r="C37" s="41"/>
      <c r="D37" s="41"/>
      <c r="E37" s="41"/>
      <c r="F37" s="71"/>
      <c r="G37" s="71">
        <v>86.06</v>
      </c>
      <c r="H37" s="96"/>
      <c r="I37" s="96"/>
      <c r="J37" s="49">
        <f t="shared" si="4"/>
        <v>86.06</v>
      </c>
      <c r="K37" s="13"/>
      <c r="L37" s="13"/>
      <c r="M37" s="13"/>
      <c r="N37" s="13"/>
      <c r="O37" s="14"/>
    </row>
    <row r="38" spans="1:15" ht="12.75" customHeight="1" x14ac:dyDescent="0.2">
      <c r="A38" s="43">
        <v>31</v>
      </c>
      <c r="B38" s="30" t="s">
        <v>48</v>
      </c>
      <c r="C38" s="41"/>
      <c r="D38" s="41"/>
      <c r="E38" s="41">
        <v>84.07</v>
      </c>
      <c r="F38" s="71"/>
      <c r="G38" s="71"/>
      <c r="H38" s="96"/>
      <c r="I38" s="96"/>
      <c r="J38" s="49">
        <f t="shared" si="4"/>
        <v>84.07</v>
      </c>
      <c r="K38" s="13"/>
      <c r="L38" s="13"/>
      <c r="M38" s="13"/>
      <c r="N38" s="13"/>
      <c r="O38" s="14"/>
    </row>
    <row r="39" spans="1:15" ht="12.75" customHeight="1" x14ac:dyDescent="0.2">
      <c r="A39" s="43">
        <v>32</v>
      </c>
      <c r="B39" s="30" t="s">
        <v>69</v>
      </c>
      <c r="C39" s="41">
        <v>84.017707220271717</v>
      </c>
      <c r="D39" s="41"/>
      <c r="E39" s="41"/>
      <c r="F39" s="71"/>
      <c r="G39" s="71"/>
      <c r="H39" s="96"/>
      <c r="I39" s="96"/>
      <c r="J39" s="49">
        <f t="shared" si="4"/>
        <v>84.017707220271717</v>
      </c>
      <c r="K39" s="13"/>
      <c r="L39" s="13"/>
      <c r="M39" s="13"/>
      <c r="N39" s="13"/>
      <c r="O39" s="14"/>
    </row>
    <row r="40" spans="1:15" ht="12.75" customHeight="1" x14ac:dyDescent="0.2">
      <c r="A40" s="43">
        <v>33</v>
      </c>
      <c r="B40" s="30" t="s">
        <v>92</v>
      </c>
      <c r="C40" s="41"/>
      <c r="D40" s="41"/>
      <c r="E40" s="41"/>
      <c r="F40" s="71"/>
      <c r="G40" s="71">
        <v>81.89</v>
      </c>
      <c r="H40" s="96"/>
      <c r="I40" s="96"/>
      <c r="J40" s="49">
        <f t="shared" si="4"/>
        <v>81.89</v>
      </c>
      <c r="K40" s="13"/>
      <c r="L40" s="13"/>
      <c r="M40" s="13"/>
      <c r="N40" s="13"/>
      <c r="O40" s="14"/>
    </row>
    <row r="41" spans="1:15" ht="12.75" customHeight="1" x14ac:dyDescent="0.2">
      <c r="A41" s="43">
        <v>34</v>
      </c>
      <c r="B41" s="30" t="s">
        <v>71</v>
      </c>
      <c r="C41" s="41">
        <v>75.990611625017252</v>
      </c>
      <c r="D41" s="41"/>
      <c r="E41" s="41"/>
      <c r="F41" s="71"/>
      <c r="G41" s="71"/>
      <c r="H41" s="96"/>
      <c r="I41" s="96"/>
      <c r="J41" s="49">
        <f t="shared" si="4"/>
        <v>75.990611625017252</v>
      </c>
      <c r="K41" s="13"/>
      <c r="L41" s="13"/>
      <c r="M41" s="13"/>
      <c r="N41" s="13"/>
      <c r="O41" s="14"/>
    </row>
    <row r="42" spans="1:15" ht="12.75" customHeight="1" x14ac:dyDescent="0.2">
      <c r="A42" s="92">
        <v>35</v>
      </c>
      <c r="B42" s="93" t="s">
        <v>81</v>
      </c>
      <c r="C42" s="60"/>
      <c r="D42" s="60"/>
      <c r="E42" s="60"/>
      <c r="F42" s="94">
        <v>75.44</v>
      </c>
      <c r="G42" s="94"/>
      <c r="H42" s="97"/>
      <c r="I42" s="97"/>
      <c r="J42" s="49">
        <f t="shared" si="4"/>
        <v>75.44</v>
      </c>
      <c r="K42" s="13"/>
      <c r="L42" s="13"/>
      <c r="M42" s="13"/>
      <c r="N42" s="13"/>
      <c r="O42" s="14"/>
    </row>
    <row r="43" spans="1:15" ht="12.75" customHeight="1" x14ac:dyDescent="0.2">
      <c r="A43" s="92">
        <v>36</v>
      </c>
      <c r="B43" s="93" t="s">
        <v>86</v>
      </c>
      <c r="C43" s="60"/>
      <c r="D43" s="60"/>
      <c r="E43" s="60"/>
      <c r="F43" s="94"/>
      <c r="G43" s="94">
        <v>72.510000000000005</v>
      </c>
      <c r="H43" s="97"/>
      <c r="I43" s="97"/>
      <c r="J43" s="49">
        <f t="shared" si="4"/>
        <v>72.510000000000005</v>
      </c>
      <c r="K43" s="13"/>
      <c r="L43" s="13"/>
      <c r="M43" s="13"/>
      <c r="N43" s="13"/>
      <c r="O43" s="14"/>
    </row>
    <row r="44" spans="1:15" ht="12.75" customHeight="1" x14ac:dyDescent="0.2">
      <c r="A44" s="92">
        <v>37</v>
      </c>
      <c r="B44" s="93" t="s">
        <v>78</v>
      </c>
      <c r="C44" s="60"/>
      <c r="D44" s="60"/>
      <c r="E44" s="60">
        <v>72.459999999999994</v>
      </c>
      <c r="F44" s="94"/>
      <c r="G44" s="94"/>
      <c r="H44" s="97"/>
      <c r="I44" s="97"/>
      <c r="J44" s="49">
        <f t="shared" si="4"/>
        <v>72.459999999999994</v>
      </c>
      <c r="K44" s="13"/>
      <c r="L44" s="13"/>
      <c r="M44" s="13"/>
      <c r="N44" s="13"/>
      <c r="O44" s="14"/>
    </row>
    <row r="45" spans="1:15" ht="12.75" customHeight="1" x14ac:dyDescent="0.2">
      <c r="A45" s="92">
        <v>38</v>
      </c>
      <c r="B45" s="93" t="s">
        <v>91</v>
      </c>
      <c r="C45" s="60"/>
      <c r="D45" s="60"/>
      <c r="E45" s="60"/>
      <c r="F45" s="94"/>
      <c r="G45" s="94">
        <v>67.02</v>
      </c>
      <c r="H45" s="97"/>
      <c r="I45" s="97"/>
      <c r="J45" s="49">
        <f t="shared" si="4"/>
        <v>67.02</v>
      </c>
      <c r="K45" s="13"/>
      <c r="L45" s="13"/>
      <c r="M45" s="13"/>
      <c r="N45" s="13"/>
      <c r="O45" s="14"/>
    </row>
    <row r="46" spans="1:15" ht="12.75" customHeight="1" thickBot="1" x14ac:dyDescent="0.25">
      <c r="A46" s="44">
        <v>39</v>
      </c>
      <c r="B46" s="90" t="s">
        <v>77</v>
      </c>
      <c r="C46" s="53"/>
      <c r="D46" s="53">
        <v>64.97</v>
      </c>
      <c r="E46" s="53"/>
      <c r="F46" s="91"/>
      <c r="G46" s="91"/>
      <c r="H46" s="98"/>
      <c r="I46" s="98"/>
      <c r="J46" s="69">
        <f t="shared" si="4"/>
        <v>64.97</v>
      </c>
      <c r="K46" s="13"/>
      <c r="L46" s="13"/>
      <c r="M46" s="13"/>
      <c r="N46" s="13"/>
      <c r="O46" s="14"/>
    </row>
    <row r="47" spans="1:15" ht="12.75" customHeight="1" x14ac:dyDescent="0.2">
      <c r="B47" s="34"/>
      <c r="C47" s="36"/>
      <c r="D47" s="36"/>
      <c r="E47" s="36"/>
      <c r="F47" s="36"/>
      <c r="G47" s="36"/>
      <c r="H47" s="36"/>
      <c r="I47" s="36"/>
      <c r="J47" s="36"/>
      <c r="K47" s="12"/>
      <c r="L47" s="13"/>
      <c r="M47" s="13"/>
      <c r="N47" s="13"/>
      <c r="O47" s="14"/>
    </row>
    <row r="48" spans="1:15" ht="11.25" customHeight="1" x14ac:dyDescent="0.2">
      <c r="A48" s="33" t="s">
        <v>16</v>
      </c>
      <c r="B48" s="1"/>
      <c r="C48" s="1"/>
      <c r="D48" s="1"/>
      <c r="E48" s="1"/>
      <c r="F48" s="1"/>
      <c r="G48" s="1"/>
      <c r="H48" s="1"/>
      <c r="I48" s="1"/>
      <c r="J48" s="1"/>
      <c r="K48" s="12"/>
      <c r="L48" s="13"/>
      <c r="M48" s="13"/>
      <c r="N48" s="13"/>
      <c r="O48" s="14"/>
    </row>
    <row r="49" spans="1:15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2"/>
      <c r="L49" s="13"/>
      <c r="M49" s="13"/>
      <c r="N49" s="13"/>
      <c r="O49" s="14"/>
    </row>
    <row r="50" spans="1:15" x14ac:dyDescent="0.2">
      <c r="A50" s="33"/>
      <c r="B50" s="34"/>
      <c r="C50" s="35"/>
      <c r="D50" s="35"/>
      <c r="E50" s="35"/>
      <c r="F50" s="35"/>
      <c r="G50" s="35"/>
      <c r="H50" s="35"/>
      <c r="I50" s="35"/>
      <c r="J50" s="36"/>
      <c r="K50" s="12"/>
      <c r="L50" s="13"/>
      <c r="M50" s="13"/>
      <c r="N50" s="13"/>
      <c r="O50" s="14"/>
    </row>
    <row r="51" spans="1:15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2"/>
      <c r="L51" s="13"/>
      <c r="M51" s="13"/>
      <c r="N51" s="13"/>
      <c r="O51" s="14"/>
    </row>
    <row r="52" spans="1:15" ht="12.75" customHeight="1" x14ac:dyDescent="0.2">
      <c r="A52" s="1"/>
      <c r="B52" s="4"/>
      <c r="C52" s="7"/>
      <c r="D52" s="7"/>
      <c r="E52" s="7"/>
      <c r="F52" s="7"/>
      <c r="G52" s="7"/>
      <c r="H52" s="7"/>
      <c r="I52" s="7"/>
      <c r="J52" s="1"/>
      <c r="K52" s="15"/>
      <c r="L52" s="16"/>
      <c r="M52" s="16"/>
      <c r="N52" s="16"/>
      <c r="O52" s="17"/>
    </row>
  </sheetData>
  <pageMargins left="0.75" right="0.75" top="0.52" bottom="0.53" header="0.5" footer="0.5"/>
  <pageSetup scale="64" orientation="landscape" r:id="rId1"/>
  <headerFooter>
    <oddFooter>&amp;C&amp;"Helvetica,Regular"&amp;12&amp;K000000&amp;P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2"/>
  <sheetViews>
    <sheetView showGridLines="0" workbookViewId="0">
      <selection activeCell="D31" sqref="D31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10" width="10.7109375" style="8" customWidth="1"/>
    <col min="11" max="256" width="8.85546875" style="8" customWidth="1"/>
  </cols>
  <sheetData>
    <row r="1" spans="1:25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x14ac:dyDescent="0.2">
      <c r="A8" s="2" t="s">
        <v>0</v>
      </c>
      <c r="B8" s="3">
        <v>45316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1"/>
      <c r="L9" s="1"/>
      <c r="M9" s="1"/>
      <c r="N9" s="1"/>
      <c r="O9" s="1"/>
      <c r="P9" s="1"/>
      <c r="Q9" s="1"/>
      <c r="R9" s="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83"/>
      <c r="B10" s="84" t="s">
        <v>1</v>
      </c>
      <c r="C10" s="84" t="s">
        <v>2</v>
      </c>
      <c r="D10" s="84" t="s">
        <v>3</v>
      </c>
      <c r="E10" s="84" t="s">
        <v>4</v>
      </c>
      <c r="F10" s="84" t="s">
        <v>5</v>
      </c>
      <c r="G10" s="84" t="s">
        <v>6</v>
      </c>
      <c r="H10" s="84" t="s">
        <v>7</v>
      </c>
      <c r="I10" s="84" t="s">
        <v>8</v>
      </c>
      <c r="J10" s="85" t="s">
        <v>9</v>
      </c>
      <c r="K10" s="25"/>
      <c r="L10" s="1"/>
      <c r="M10" s="1"/>
      <c r="N10" s="1"/>
      <c r="O10" s="1"/>
      <c r="P10" s="1"/>
      <c r="Q10" s="1"/>
      <c r="R10" s="1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2.75" customHeight="1" x14ac:dyDescent="0.2">
      <c r="A11" s="45">
        <v>1</v>
      </c>
      <c r="B11" s="32" t="s">
        <v>10</v>
      </c>
      <c r="C11" s="50">
        <v>27.5</v>
      </c>
      <c r="D11" s="50">
        <v>28.58</v>
      </c>
      <c r="E11" s="50">
        <v>27.54</v>
      </c>
      <c r="F11" s="50"/>
      <c r="G11" s="50">
        <f>SMALL(C11:F11,1)</f>
        <v>27.5</v>
      </c>
      <c r="H11" s="50">
        <f>SMALL(C11:F11,2)</f>
        <v>27.54</v>
      </c>
      <c r="I11" s="50">
        <f>SUM(G11:H11)</f>
        <v>55.04</v>
      </c>
      <c r="J11" s="51">
        <v>100</v>
      </c>
      <c r="K11" s="25"/>
      <c r="L11" s="1"/>
      <c r="M11" s="1"/>
      <c r="N11" s="1"/>
      <c r="O11" s="1"/>
      <c r="P11" s="1"/>
      <c r="Q11" s="1"/>
      <c r="R11" s="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2.75" customHeight="1" x14ac:dyDescent="0.2">
      <c r="A12" s="46">
        <v>2</v>
      </c>
      <c r="B12" s="30" t="s">
        <v>18</v>
      </c>
      <c r="C12" s="41">
        <v>28.5</v>
      </c>
      <c r="D12" s="41"/>
      <c r="E12" s="41">
        <v>27.65</v>
      </c>
      <c r="F12" s="41">
        <v>28.87</v>
      </c>
      <c r="G12" s="41">
        <f t="shared" ref="G12" si="0">SMALL(C12:F12,1)</f>
        <v>27.65</v>
      </c>
      <c r="H12" s="41">
        <f t="shared" ref="H12" si="1">SMALL(C12:F12,2)</f>
        <v>28.5</v>
      </c>
      <c r="I12" s="41">
        <f t="shared" ref="I12" si="2">SUM(G12:H12)</f>
        <v>56.15</v>
      </c>
      <c r="J12" s="52">
        <f>$I$11/I12*100</f>
        <v>98.023152270703477</v>
      </c>
      <c r="K12" s="25"/>
      <c r="L12" s="1"/>
      <c r="M12" s="1"/>
      <c r="N12" s="1"/>
      <c r="O12" s="1"/>
      <c r="P12" s="1"/>
      <c r="Q12" s="1"/>
      <c r="R12" s="1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2" customFormat="1" ht="15" customHeight="1" x14ac:dyDescent="0.2">
      <c r="A13" s="46">
        <v>3</v>
      </c>
      <c r="B13" s="30" t="s">
        <v>12</v>
      </c>
      <c r="C13" s="41">
        <v>28.25</v>
      </c>
      <c r="D13" s="41">
        <v>28.36</v>
      </c>
      <c r="E13" s="41">
        <v>28</v>
      </c>
      <c r="F13" s="41">
        <v>28.96</v>
      </c>
      <c r="G13" s="41">
        <f t="shared" ref="G13:G14" si="3">SMALL(C13:F13,1)</f>
        <v>28</v>
      </c>
      <c r="H13" s="41">
        <f t="shared" ref="H13:H14" si="4">SMALL(C13:F13,2)</f>
        <v>28.25</v>
      </c>
      <c r="I13" s="41">
        <f t="shared" ref="I13:I14" si="5">SUM(G13:H13)</f>
        <v>56.25</v>
      </c>
      <c r="J13" s="52">
        <f t="shared" ref="J13:J14" si="6">$I$11/I13*100</f>
        <v>97.848888888888879</v>
      </c>
      <c r="K13" s="26"/>
      <c r="L13" s="21"/>
      <c r="M13" s="19"/>
      <c r="N13" s="21"/>
      <c r="O13" s="21"/>
      <c r="P13" s="21"/>
      <c r="Q13" s="21"/>
      <c r="R13" s="21"/>
    </row>
    <row r="14" spans="1:256" s="22" customFormat="1" ht="15" customHeight="1" x14ac:dyDescent="0.2">
      <c r="A14" s="46">
        <v>4</v>
      </c>
      <c r="B14" s="30" t="s">
        <v>49</v>
      </c>
      <c r="C14" s="41">
        <v>28.19</v>
      </c>
      <c r="D14" s="41">
        <v>28.47</v>
      </c>
      <c r="E14" s="41">
        <v>28.09</v>
      </c>
      <c r="F14" s="41">
        <v>29.93</v>
      </c>
      <c r="G14" s="41">
        <f t="shared" si="3"/>
        <v>28.09</v>
      </c>
      <c r="H14" s="41">
        <f t="shared" si="4"/>
        <v>28.19</v>
      </c>
      <c r="I14" s="41">
        <f t="shared" si="5"/>
        <v>56.28</v>
      </c>
      <c r="J14" s="52">
        <f t="shared" si="6"/>
        <v>97.796730632551515</v>
      </c>
      <c r="K14" s="26"/>
      <c r="L14" s="21"/>
      <c r="M14" s="19"/>
      <c r="N14" s="21"/>
      <c r="O14" s="21"/>
      <c r="P14" s="21"/>
      <c r="Q14" s="21"/>
      <c r="R14" s="21"/>
    </row>
    <row r="15" spans="1:256" s="22" customFormat="1" ht="15" customHeight="1" x14ac:dyDescent="0.2">
      <c r="A15" s="46">
        <v>5</v>
      </c>
      <c r="B15" s="30" t="s">
        <v>11</v>
      </c>
      <c r="C15" s="41">
        <v>29.66</v>
      </c>
      <c r="D15" s="41">
        <v>29.16</v>
      </c>
      <c r="E15" s="41">
        <v>29.89</v>
      </c>
      <c r="F15" s="41">
        <v>29.45</v>
      </c>
      <c r="G15" s="41">
        <f>SMALL(C15:F15,1)</f>
        <v>29.16</v>
      </c>
      <c r="H15" s="41">
        <f>SMALL(C15:F15,2)</f>
        <v>29.45</v>
      </c>
      <c r="I15" s="41">
        <f>SUM(G15:H15)</f>
        <v>58.61</v>
      </c>
      <c r="J15" s="52">
        <f t="shared" ref="J15:J25" si="7">$I$11/I15*100</f>
        <v>93.908889268042998</v>
      </c>
      <c r="K15" s="26"/>
      <c r="L15" s="21"/>
      <c r="M15" s="19"/>
      <c r="N15" s="21"/>
      <c r="O15" s="21"/>
      <c r="P15" s="21"/>
      <c r="Q15" s="21"/>
      <c r="R15" s="21"/>
    </row>
    <row r="16" spans="1:256" s="22" customFormat="1" ht="15" customHeight="1" x14ac:dyDescent="0.2">
      <c r="A16" s="46">
        <v>6</v>
      </c>
      <c r="B16" s="30" t="s">
        <v>73</v>
      </c>
      <c r="C16" s="41">
        <v>34.15</v>
      </c>
      <c r="D16" s="41">
        <v>29.94</v>
      </c>
      <c r="E16" s="41">
        <v>30</v>
      </c>
      <c r="F16" s="41"/>
      <c r="G16" s="41">
        <f t="shared" ref="G16:G19" si="8">SMALL(C16:F16,1)</f>
        <v>29.94</v>
      </c>
      <c r="H16" s="41">
        <f t="shared" ref="H16:H19" si="9">SMALL(C16:F16,2)</f>
        <v>30</v>
      </c>
      <c r="I16" s="41">
        <f t="shared" ref="I16:I19" si="10">SUM(G16:H16)</f>
        <v>59.94</v>
      </c>
      <c r="J16" s="52">
        <f t="shared" si="7"/>
        <v>91.825158491825164</v>
      </c>
      <c r="K16" s="26"/>
      <c r="L16" s="21"/>
      <c r="M16" s="19"/>
      <c r="N16" s="21"/>
      <c r="O16" s="21"/>
      <c r="P16" s="21"/>
      <c r="Q16" s="21"/>
      <c r="R16" s="21"/>
    </row>
    <row r="17" spans="1:256" s="22" customFormat="1" ht="15" customHeight="1" x14ac:dyDescent="0.2">
      <c r="A17" s="46">
        <v>7</v>
      </c>
      <c r="B17" s="30" t="s">
        <v>55</v>
      </c>
      <c r="C17" s="41"/>
      <c r="D17" s="41">
        <v>29.6</v>
      </c>
      <c r="E17" s="41">
        <v>30.6</v>
      </c>
      <c r="F17" s="41">
        <v>31</v>
      </c>
      <c r="G17" s="41">
        <f t="shared" si="8"/>
        <v>29.6</v>
      </c>
      <c r="H17" s="41">
        <f t="shared" si="9"/>
        <v>30.6</v>
      </c>
      <c r="I17" s="41">
        <f t="shared" si="10"/>
        <v>60.2</v>
      </c>
      <c r="J17" s="52">
        <f t="shared" si="7"/>
        <v>91.428571428571431</v>
      </c>
      <c r="K17" s="26"/>
      <c r="L17" s="21"/>
      <c r="M17" s="19"/>
      <c r="N17" s="21"/>
      <c r="O17" s="21"/>
      <c r="P17" s="21"/>
      <c r="Q17" s="21"/>
      <c r="R17" s="21"/>
    </row>
    <row r="18" spans="1:256" s="22" customFormat="1" ht="15" customHeight="1" x14ac:dyDescent="0.2">
      <c r="A18" s="46">
        <v>8</v>
      </c>
      <c r="B18" s="30" t="s">
        <v>74</v>
      </c>
      <c r="C18" s="41">
        <v>31</v>
      </c>
      <c r="D18" s="41">
        <v>30.6</v>
      </c>
      <c r="E18" s="41">
        <v>32.72</v>
      </c>
      <c r="F18" s="41">
        <v>32.119999999999997</v>
      </c>
      <c r="G18" s="41">
        <f t="shared" si="8"/>
        <v>30.6</v>
      </c>
      <c r="H18" s="41">
        <f t="shared" si="9"/>
        <v>31</v>
      </c>
      <c r="I18" s="41">
        <f t="shared" si="10"/>
        <v>61.6</v>
      </c>
      <c r="J18" s="52">
        <f t="shared" si="7"/>
        <v>89.350649350649348</v>
      </c>
      <c r="K18" s="26"/>
      <c r="L18" s="21"/>
      <c r="M18" s="19"/>
      <c r="N18" s="21"/>
      <c r="O18" s="21"/>
      <c r="P18" s="21"/>
      <c r="Q18" s="21"/>
      <c r="R18" s="21"/>
    </row>
    <row r="19" spans="1:256" s="22" customFormat="1" ht="15" customHeight="1" x14ac:dyDescent="0.2">
      <c r="A19" s="46">
        <v>9</v>
      </c>
      <c r="B19" s="30" t="s">
        <v>58</v>
      </c>
      <c r="C19" s="41">
        <v>31.09</v>
      </c>
      <c r="D19" s="41">
        <v>31.4</v>
      </c>
      <c r="E19" s="41">
        <v>31.42</v>
      </c>
      <c r="F19" s="41">
        <v>31.1</v>
      </c>
      <c r="G19" s="41">
        <f t="shared" si="8"/>
        <v>31.09</v>
      </c>
      <c r="H19" s="41">
        <f t="shared" si="9"/>
        <v>31.1</v>
      </c>
      <c r="I19" s="41">
        <f t="shared" si="10"/>
        <v>62.19</v>
      </c>
      <c r="J19" s="52">
        <f t="shared" si="7"/>
        <v>88.502974754783722</v>
      </c>
      <c r="K19" s="26"/>
      <c r="L19" s="21"/>
      <c r="M19" s="19"/>
      <c r="N19" s="21"/>
      <c r="O19" s="21"/>
      <c r="P19" s="21"/>
      <c r="Q19" s="21"/>
      <c r="R19" s="21"/>
    </row>
    <row r="20" spans="1:256" s="22" customFormat="1" ht="15" customHeight="1" x14ac:dyDescent="0.2">
      <c r="A20" s="46">
        <v>10</v>
      </c>
      <c r="B20" s="30" t="s">
        <v>47</v>
      </c>
      <c r="C20" s="41">
        <v>30.02</v>
      </c>
      <c r="D20" s="41">
        <v>33</v>
      </c>
      <c r="E20" s="41">
        <v>32.6</v>
      </c>
      <c r="F20" s="41">
        <v>32.229999999999997</v>
      </c>
      <c r="G20" s="41">
        <f t="shared" ref="G20" si="11">SMALL(C20:F20,1)</f>
        <v>30.02</v>
      </c>
      <c r="H20" s="41">
        <f t="shared" ref="H20" si="12">SMALL(C20:F20,2)</f>
        <v>32.229999999999997</v>
      </c>
      <c r="I20" s="41">
        <f t="shared" ref="I20" si="13">SUM(G20:H20)</f>
        <v>62.25</v>
      </c>
      <c r="J20" s="52">
        <f t="shared" si="7"/>
        <v>88.417670682730915</v>
      </c>
      <c r="K20" s="26"/>
      <c r="L20" s="21"/>
      <c r="M20" s="19"/>
      <c r="N20" s="21"/>
      <c r="O20" s="21"/>
      <c r="P20" s="21"/>
      <c r="Q20" s="21"/>
      <c r="R20" s="21"/>
    </row>
    <row r="21" spans="1:256" s="22" customFormat="1" ht="15" customHeight="1" x14ac:dyDescent="0.2">
      <c r="A21" s="46">
        <v>11</v>
      </c>
      <c r="B21" s="30" t="s">
        <v>84</v>
      </c>
      <c r="C21" s="41">
        <v>32.81</v>
      </c>
      <c r="D21" s="41">
        <v>32.36</v>
      </c>
      <c r="E21" s="41"/>
      <c r="F21" s="41"/>
      <c r="G21" s="41">
        <f>SMALL(C21:F21,1)</f>
        <v>32.36</v>
      </c>
      <c r="H21" s="41">
        <f>SMALL(C21:F21,2)</f>
        <v>32.81</v>
      </c>
      <c r="I21" s="41">
        <f>SUM(G21:H21)</f>
        <v>65.17</v>
      </c>
      <c r="J21" s="52">
        <f t="shared" si="7"/>
        <v>84.456038054319464</v>
      </c>
      <c r="K21" s="26"/>
      <c r="L21" s="21"/>
      <c r="M21" s="19"/>
      <c r="N21" s="21"/>
      <c r="O21" s="21"/>
      <c r="P21" s="21"/>
      <c r="Q21" s="21"/>
      <c r="R21" s="21"/>
    </row>
    <row r="22" spans="1:256" s="22" customFormat="1" ht="15" customHeight="1" x14ac:dyDescent="0.2">
      <c r="A22" s="46">
        <v>12</v>
      </c>
      <c r="B22" s="30" t="s">
        <v>69</v>
      </c>
      <c r="C22" s="41">
        <v>32.909999999999997</v>
      </c>
      <c r="D22" s="41">
        <v>34.119999999999997</v>
      </c>
      <c r="E22" s="41">
        <v>34.75</v>
      </c>
      <c r="F22" s="41">
        <v>32.6</v>
      </c>
      <c r="G22" s="41">
        <f t="shared" ref="G22:G23" si="14">SMALL(C22:F22,1)</f>
        <v>32.6</v>
      </c>
      <c r="H22" s="41">
        <f t="shared" ref="H22:H23" si="15">SMALL(C22:F22,2)</f>
        <v>32.909999999999997</v>
      </c>
      <c r="I22" s="41">
        <f t="shared" ref="I22:I23" si="16">SUM(G22:H22)</f>
        <v>65.509999999999991</v>
      </c>
      <c r="J22" s="52">
        <f t="shared" si="7"/>
        <v>84.017707220271717</v>
      </c>
      <c r="K22" s="26"/>
      <c r="L22" s="21"/>
      <c r="M22" s="19"/>
      <c r="N22" s="21"/>
      <c r="O22" s="21"/>
      <c r="P22" s="21"/>
      <c r="Q22" s="21"/>
      <c r="R22" s="21"/>
    </row>
    <row r="23" spans="1:256" s="22" customFormat="1" ht="15" customHeight="1" x14ac:dyDescent="0.2">
      <c r="A23" s="46">
        <v>13</v>
      </c>
      <c r="B23" s="30" t="s">
        <v>59</v>
      </c>
      <c r="C23" s="41">
        <v>32.71</v>
      </c>
      <c r="D23" s="41">
        <v>33.74</v>
      </c>
      <c r="E23" s="41">
        <v>33.75</v>
      </c>
      <c r="F23" s="41"/>
      <c r="G23" s="41">
        <f t="shared" si="14"/>
        <v>32.71</v>
      </c>
      <c r="H23" s="41">
        <f t="shared" si="15"/>
        <v>33.74</v>
      </c>
      <c r="I23" s="41">
        <f t="shared" si="16"/>
        <v>66.45</v>
      </c>
      <c r="J23" s="52">
        <f t="shared" si="7"/>
        <v>82.829194883370945</v>
      </c>
      <c r="K23" s="26"/>
      <c r="L23" s="21"/>
      <c r="M23" s="19"/>
      <c r="N23" s="21"/>
      <c r="O23" s="21"/>
      <c r="P23" s="21"/>
      <c r="Q23" s="21"/>
      <c r="R23" s="21"/>
    </row>
    <row r="24" spans="1:256" s="22" customFormat="1" ht="15" customHeight="1" x14ac:dyDescent="0.2">
      <c r="A24" s="46">
        <v>14</v>
      </c>
      <c r="B24" s="30" t="s">
        <v>70</v>
      </c>
      <c r="C24" s="41">
        <v>36.42</v>
      </c>
      <c r="D24" s="41">
        <v>35.15</v>
      </c>
      <c r="E24" s="41">
        <v>35.82</v>
      </c>
      <c r="F24" s="41">
        <v>36.15</v>
      </c>
      <c r="G24" s="41">
        <f t="shared" ref="G24:G25" si="17">SMALL(C24:F24,1)</f>
        <v>35.15</v>
      </c>
      <c r="H24" s="41">
        <f t="shared" ref="H24:H25" si="18">SMALL(C24:F24,2)</f>
        <v>35.82</v>
      </c>
      <c r="I24" s="41">
        <f t="shared" ref="I24:I25" si="19">SUM(G24:H24)</f>
        <v>70.97</v>
      </c>
      <c r="J24" s="52">
        <f t="shared" si="7"/>
        <v>77.553896012399605</v>
      </c>
      <c r="K24" s="26"/>
      <c r="L24" s="21"/>
      <c r="M24" s="19"/>
      <c r="N24" s="21"/>
      <c r="O24" s="21"/>
      <c r="P24" s="21"/>
      <c r="Q24" s="21"/>
      <c r="R24" s="21"/>
    </row>
    <row r="25" spans="1:256" s="22" customFormat="1" ht="15" customHeight="1" x14ac:dyDescent="0.2">
      <c r="A25" s="46">
        <v>15</v>
      </c>
      <c r="B25" s="30" t="s">
        <v>71</v>
      </c>
      <c r="C25" s="41">
        <v>37.9</v>
      </c>
      <c r="D25" s="41">
        <v>37.270000000000003</v>
      </c>
      <c r="E25" s="41">
        <v>36.42</v>
      </c>
      <c r="F25" s="41">
        <v>36.01</v>
      </c>
      <c r="G25" s="41">
        <f t="shared" si="17"/>
        <v>36.01</v>
      </c>
      <c r="H25" s="41">
        <f t="shared" si="18"/>
        <v>36.42</v>
      </c>
      <c r="I25" s="41">
        <f t="shared" si="19"/>
        <v>72.430000000000007</v>
      </c>
      <c r="J25" s="52">
        <f t="shared" si="7"/>
        <v>75.990611625017252</v>
      </c>
      <c r="K25" s="26"/>
      <c r="L25" s="21"/>
      <c r="M25" s="19"/>
      <c r="N25" s="21"/>
      <c r="O25" s="21"/>
      <c r="P25" s="21"/>
      <c r="Q25" s="21"/>
      <c r="R25" s="21"/>
    </row>
    <row r="26" spans="1:256" s="22" customFormat="1" ht="15" customHeight="1" x14ac:dyDescent="0.2">
      <c r="A26" s="46">
        <v>16</v>
      </c>
      <c r="B26" s="31" t="s">
        <v>28</v>
      </c>
      <c r="C26" s="41"/>
      <c r="D26" s="41">
        <v>31.63</v>
      </c>
      <c r="E26" s="86"/>
      <c r="F26" s="86"/>
      <c r="G26" s="86"/>
      <c r="H26" s="86"/>
      <c r="I26" s="86"/>
      <c r="J26" s="87"/>
      <c r="K26" s="26"/>
      <c r="L26" s="21"/>
      <c r="M26" s="21"/>
      <c r="N26" s="21"/>
      <c r="O26" s="21"/>
      <c r="P26" s="21"/>
      <c r="Q26" s="21"/>
      <c r="R26" s="21"/>
    </row>
    <row r="27" spans="1:256" s="22" customFormat="1" ht="15" customHeight="1" thickBot="1" x14ac:dyDescent="0.25">
      <c r="A27" s="47">
        <v>17</v>
      </c>
      <c r="B27" s="40" t="s">
        <v>72</v>
      </c>
      <c r="C27" s="53">
        <v>33.6</v>
      </c>
      <c r="D27" s="53"/>
      <c r="E27" s="88"/>
      <c r="F27" s="88"/>
      <c r="G27" s="88"/>
      <c r="H27" s="88"/>
      <c r="I27" s="88"/>
      <c r="J27" s="89"/>
      <c r="K27" s="26"/>
      <c r="L27" s="21"/>
      <c r="M27" s="21"/>
      <c r="N27" s="21"/>
      <c r="O27" s="21"/>
      <c r="P27" s="21"/>
      <c r="Q27" s="21"/>
      <c r="R27" s="21"/>
    </row>
    <row r="28" spans="1:256" s="22" customFormat="1" ht="15" customHeight="1" x14ac:dyDescent="0.2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1"/>
      <c r="L28" s="21"/>
      <c r="M28" s="21"/>
      <c r="N28" s="21"/>
      <c r="O28" s="21"/>
      <c r="P28" s="21"/>
      <c r="Q28" s="21"/>
      <c r="R28" s="21"/>
    </row>
    <row r="29" spans="1:256" ht="12.75" customHeight="1" x14ac:dyDescent="0.2">
      <c r="A29" s="4"/>
      <c r="B29" s="4"/>
      <c r="C29" s="5"/>
      <c r="D29" s="5"/>
      <c r="E29" s="5"/>
      <c r="F29" s="5"/>
      <c r="G29" s="5"/>
      <c r="H29" s="5"/>
      <c r="I29" s="5"/>
      <c r="J29" s="6"/>
      <c r="K29" s="1"/>
      <c r="L29" s="1"/>
      <c r="M29" s="1"/>
      <c r="N29" s="1"/>
      <c r="O29" s="1"/>
      <c r="P29" s="1"/>
      <c r="Q29" s="1"/>
      <c r="R29" s="1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2.75" customHeight="1" x14ac:dyDescent="0.2">
      <c r="A30" s="2" t="s">
        <v>15</v>
      </c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2.75" customHeight="1" x14ac:dyDescent="0.2">
      <c r="A31" s="4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2.75" customHeight="1" x14ac:dyDescent="0.2">
      <c r="A32" s="2" t="s">
        <v>16</v>
      </c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24"/>
  <sheetViews>
    <sheetView showGridLines="0" workbookViewId="0">
      <selection activeCell="C31" sqref="C31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9" width="10.7109375" style="8" customWidth="1"/>
    <col min="10" max="255" width="8.85546875" style="8" customWidth="1"/>
  </cols>
  <sheetData>
    <row r="1" spans="1:25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2.75" customHeight="1" x14ac:dyDescent="0.2">
      <c r="A7" s="2" t="s">
        <v>39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2.75" customHeight="1" x14ac:dyDescent="0.2">
      <c r="A8" s="2" t="s">
        <v>0</v>
      </c>
      <c r="B8" s="3">
        <v>44595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1"/>
      <c r="K9" s="1"/>
      <c r="L9" s="1"/>
      <c r="M9" s="1"/>
      <c r="N9" s="1"/>
      <c r="O9" s="1"/>
      <c r="P9" s="1"/>
      <c r="Q9" s="1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38" t="s">
        <v>6</v>
      </c>
      <c r="G10" s="66" t="s">
        <v>7</v>
      </c>
      <c r="H10" s="66" t="s">
        <v>8</v>
      </c>
      <c r="I10" s="39" t="s">
        <v>9</v>
      </c>
      <c r="J10" s="25"/>
      <c r="K10" s="1"/>
      <c r="L10" s="1"/>
      <c r="M10" s="1"/>
      <c r="N10" s="1"/>
      <c r="O10" s="1"/>
      <c r="P10" s="1"/>
      <c r="Q10" s="1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2" customFormat="1" ht="15" customHeight="1" x14ac:dyDescent="0.2">
      <c r="A11" s="45">
        <v>1</v>
      </c>
      <c r="B11" s="32" t="s">
        <v>12</v>
      </c>
      <c r="C11" s="50">
        <v>35.119999999999997</v>
      </c>
      <c r="D11" s="50">
        <v>34.97</v>
      </c>
      <c r="E11" s="50">
        <v>35.33</v>
      </c>
      <c r="F11" s="50">
        <f t="shared" ref="F11:F13" si="0">SMALL(C11:E11,1)</f>
        <v>34.97</v>
      </c>
      <c r="G11" s="50">
        <f t="shared" ref="G11" si="1">SMALL(B11:E11,2)</f>
        <v>35.119999999999997</v>
      </c>
      <c r="H11" s="50">
        <f t="shared" ref="H11" si="2">SUM(F11:G11)</f>
        <v>70.09</v>
      </c>
      <c r="I11" s="51">
        <v>100</v>
      </c>
      <c r="J11" s="26"/>
      <c r="K11" s="21"/>
      <c r="L11" s="21"/>
      <c r="M11" s="21"/>
      <c r="N11" s="21"/>
      <c r="O11" s="21"/>
      <c r="P11" s="21"/>
      <c r="Q11" s="21"/>
    </row>
    <row r="12" spans="1:255" s="22" customFormat="1" ht="15" customHeight="1" x14ac:dyDescent="0.2">
      <c r="A12" s="46">
        <v>2</v>
      </c>
      <c r="B12" s="30" t="s">
        <v>29</v>
      </c>
      <c r="C12" s="41">
        <v>35.36</v>
      </c>
      <c r="D12" s="41">
        <v>35.39</v>
      </c>
      <c r="E12" s="41">
        <v>34.869999999999997</v>
      </c>
      <c r="F12" s="41">
        <f t="shared" si="0"/>
        <v>34.869999999999997</v>
      </c>
      <c r="G12" s="41">
        <f>SMALL(B12:E12,2)</f>
        <v>35.36</v>
      </c>
      <c r="H12" s="41">
        <f t="shared" ref="H12:H20" si="3">SUM(F12:G12)</f>
        <v>70.22999999999999</v>
      </c>
      <c r="I12" s="52">
        <f>$H$11/H12*100</f>
        <v>99.800654990744718</v>
      </c>
      <c r="J12" s="26"/>
      <c r="K12" s="21"/>
      <c r="L12" s="21"/>
      <c r="M12" s="21"/>
      <c r="N12" s="21"/>
      <c r="O12" s="21"/>
      <c r="P12" s="21"/>
      <c r="Q12" s="21"/>
    </row>
    <row r="13" spans="1:255" s="22" customFormat="1" ht="15" customHeight="1" x14ac:dyDescent="0.2">
      <c r="A13" s="46">
        <v>3</v>
      </c>
      <c r="B13" s="30" t="s">
        <v>11</v>
      </c>
      <c r="C13" s="41">
        <v>35.51</v>
      </c>
      <c r="D13" s="41">
        <v>36.479999999999997</v>
      </c>
      <c r="E13" s="41">
        <v>36.15</v>
      </c>
      <c r="F13" s="41">
        <f t="shared" si="0"/>
        <v>35.51</v>
      </c>
      <c r="G13" s="41">
        <f t="shared" ref="G13" si="4">SMALL(B13:E13,2)</f>
        <v>36.15</v>
      </c>
      <c r="H13" s="41">
        <f t="shared" ref="H13" si="5">SUM(F13:G13)</f>
        <v>71.66</v>
      </c>
      <c r="I13" s="52">
        <f t="shared" ref="I13" si="6">$H$11/H13*100</f>
        <v>97.809098520792631</v>
      </c>
      <c r="J13" s="26"/>
      <c r="K13" s="21"/>
      <c r="L13" s="21"/>
      <c r="M13" s="21"/>
      <c r="N13" s="21"/>
      <c r="O13" s="21"/>
      <c r="P13" s="21"/>
      <c r="Q13" s="21"/>
    </row>
    <row r="14" spans="1:255" s="22" customFormat="1" ht="15" customHeight="1" x14ac:dyDescent="0.2">
      <c r="A14" s="46">
        <v>4</v>
      </c>
      <c r="B14" s="30" t="s">
        <v>18</v>
      </c>
      <c r="C14" s="41">
        <v>36.869999999999997</v>
      </c>
      <c r="D14" s="41">
        <v>36.840000000000003</v>
      </c>
      <c r="E14" s="41">
        <v>37.840000000000003</v>
      </c>
      <c r="F14" s="41">
        <f t="shared" ref="F14:F19" si="7">SMALL(C14:E14,1)</f>
        <v>36.840000000000003</v>
      </c>
      <c r="G14" s="41">
        <f t="shared" ref="G14:G20" si="8">SMALL(B14:E14,2)</f>
        <v>36.869999999999997</v>
      </c>
      <c r="H14" s="41">
        <f t="shared" si="3"/>
        <v>73.710000000000008</v>
      </c>
      <c r="I14" s="52">
        <f t="shared" ref="I14:I20" si="9">$H$11/H14*100</f>
        <v>95.088861755528427</v>
      </c>
      <c r="J14" s="26"/>
      <c r="K14" s="21"/>
      <c r="L14" s="21"/>
      <c r="M14" s="21"/>
      <c r="N14" s="21"/>
      <c r="O14" s="21"/>
      <c r="P14" s="21"/>
      <c r="Q14" s="21"/>
    </row>
    <row r="15" spans="1:255" s="22" customFormat="1" ht="15" customHeight="1" x14ac:dyDescent="0.2">
      <c r="A15" s="46">
        <v>5</v>
      </c>
      <c r="B15" s="30" t="s">
        <v>14</v>
      </c>
      <c r="C15" s="41">
        <v>36.81</v>
      </c>
      <c r="D15" s="41">
        <v>37.090000000000003</v>
      </c>
      <c r="E15" s="41">
        <v>37.090000000000003</v>
      </c>
      <c r="F15" s="41">
        <f t="shared" si="7"/>
        <v>36.81</v>
      </c>
      <c r="G15" s="41">
        <f t="shared" si="8"/>
        <v>37.090000000000003</v>
      </c>
      <c r="H15" s="41">
        <f t="shared" si="3"/>
        <v>73.900000000000006</v>
      </c>
      <c r="I15" s="52">
        <f t="shared" si="9"/>
        <v>94.844384303112307</v>
      </c>
      <c r="J15" s="26"/>
      <c r="K15" s="21"/>
      <c r="L15" s="21"/>
      <c r="M15" s="21"/>
      <c r="N15" s="21"/>
      <c r="O15" s="21"/>
      <c r="P15" s="21"/>
      <c r="Q15" s="21"/>
    </row>
    <row r="16" spans="1:255" s="22" customFormat="1" ht="15" customHeight="1" x14ac:dyDescent="0.2">
      <c r="A16" s="46">
        <v>6</v>
      </c>
      <c r="B16" s="30" t="s">
        <v>40</v>
      </c>
      <c r="C16" s="41">
        <v>37.979999999999997</v>
      </c>
      <c r="D16" s="41">
        <v>37.270000000000003</v>
      </c>
      <c r="E16" s="41">
        <v>37.39</v>
      </c>
      <c r="F16" s="41">
        <f t="shared" si="7"/>
        <v>37.270000000000003</v>
      </c>
      <c r="G16" s="41">
        <f t="shared" ref="G16:G19" si="10">SMALL(B16:E16,2)</f>
        <v>37.39</v>
      </c>
      <c r="H16" s="41">
        <f t="shared" ref="H16:H19" si="11">SUM(F16:G16)</f>
        <v>74.66</v>
      </c>
      <c r="I16" s="52">
        <f t="shared" ref="I16:I19" si="12">$H$11/H16*100</f>
        <v>93.878917760514341</v>
      </c>
      <c r="J16" s="26"/>
      <c r="K16" s="21"/>
      <c r="L16" s="21"/>
      <c r="M16" s="21"/>
      <c r="N16" s="21"/>
      <c r="O16" s="21"/>
      <c r="P16" s="21"/>
      <c r="Q16" s="21"/>
    </row>
    <row r="17" spans="1:255" s="22" customFormat="1" ht="15" customHeight="1" x14ac:dyDescent="0.2">
      <c r="A17" s="46">
        <v>7</v>
      </c>
      <c r="B17" s="30" t="s">
        <v>26</v>
      </c>
      <c r="C17" s="41">
        <v>38</v>
      </c>
      <c r="D17" s="41">
        <v>39.51</v>
      </c>
      <c r="E17" s="41">
        <v>38.799999999999997</v>
      </c>
      <c r="F17" s="41">
        <f t="shared" si="7"/>
        <v>38</v>
      </c>
      <c r="G17" s="41">
        <f t="shared" si="10"/>
        <v>38.799999999999997</v>
      </c>
      <c r="H17" s="41">
        <f t="shared" si="11"/>
        <v>76.8</v>
      </c>
      <c r="I17" s="52">
        <f t="shared" si="12"/>
        <v>91.263020833333343</v>
      </c>
      <c r="J17" s="26"/>
      <c r="K17" s="21"/>
      <c r="L17" s="21"/>
      <c r="M17" s="21"/>
      <c r="N17" s="21"/>
      <c r="O17" s="21"/>
      <c r="P17" s="21"/>
      <c r="Q17" s="21"/>
    </row>
    <row r="18" spans="1:255" s="22" customFormat="1" ht="15" customHeight="1" x14ac:dyDescent="0.2">
      <c r="A18" s="46">
        <v>8</v>
      </c>
      <c r="B18" s="30" t="s">
        <v>41</v>
      </c>
      <c r="C18" s="41">
        <v>39.479999999999997</v>
      </c>
      <c r="D18" s="41">
        <v>38.630000000000003</v>
      </c>
      <c r="E18" s="41">
        <v>38.81</v>
      </c>
      <c r="F18" s="41">
        <f t="shared" si="7"/>
        <v>38.630000000000003</v>
      </c>
      <c r="G18" s="41">
        <f t="shared" si="10"/>
        <v>38.81</v>
      </c>
      <c r="H18" s="41">
        <f t="shared" si="11"/>
        <v>77.44</v>
      </c>
      <c r="I18" s="52">
        <f t="shared" si="12"/>
        <v>90.508780991735549</v>
      </c>
      <c r="J18" s="26"/>
      <c r="K18" s="21"/>
      <c r="L18" s="21"/>
      <c r="M18" s="21"/>
      <c r="N18" s="21"/>
      <c r="O18" s="21"/>
      <c r="P18" s="21"/>
      <c r="Q18" s="21"/>
    </row>
    <row r="19" spans="1:255" s="22" customFormat="1" ht="15" customHeight="1" x14ac:dyDescent="0.2">
      <c r="A19" s="46">
        <v>9</v>
      </c>
      <c r="B19" s="30" t="s">
        <v>38</v>
      </c>
      <c r="C19" s="41">
        <v>39</v>
      </c>
      <c r="D19" s="41">
        <v>39.869999999999997</v>
      </c>
      <c r="E19" s="41">
        <v>39.9</v>
      </c>
      <c r="F19" s="41">
        <f t="shared" si="7"/>
        <v>39</v>
      </c>
      <c r="G19" s="41">
        <f t="shared" si="10"/>
        <v>39.869999999999997</v>
      </c>
      <c r="H19" s="41">
        <f t="shared" si="11"/>
        <v>78.87</v>
      </c>
      <c r="I19" s="52">
        <f t="shared" si="12"/>
        <v>88.867757068593889</v>
      </c>
      <c r="J19" s="26"/>
      <c r="K19" s="21"/>
      <c r="L19" s="21"/>
      <c r="M19" s="21"/>
      <c r="N19" s="21"/>
      <c r="O19" s="21"/>
      <c r="P19" s="21"/>
      <c r="Q19" s="21"/>
    </row>
    <row r="20" spans="1:255" s="22" customFormat="1" ht="15" customHeight="1" thickBot="1" x14ac:dyDescent="0.25">
      <c r="A20" s="47">
        <v>10</v>
      </c>
      <c r="B20" s="72" t="s">
        <v>25</v>
      </c>
      <c r="C20" s="53">
        <v>39.71</v>
      </c>
      <c r="D20" s="53">
        <v>40.18</v>
      </c>
      <c r="E20" s="53">
        <v>40.630000000000003</v>
      </c>
      <c r="F20" s="53">
        <f t="shared" ref="F20" si="13">SMALL(C20:E20,1)</f>
        <v>39.71</v>
      </c>
      <c r="G20" s="53">
        <f t="shared" si="8"/>
        <v>40.18</v>
      </c>
      <c r="H20" s="53">
        <f t="shared" si="3"/>
        <v>79.89</v>
      </c>
      <c r="I20" s="54">
        <f t="shared" si="9"/>
        <v>87.733133057954689</v>
      </c>
      <c r="J20" s="26"/>
      <c r="K20" s="21"/>
      <c r="L20" s="21"/>
      <c r="M20" s="21"/>
      <c r="N20" s="21"/>
      <c r="O20" s="21"/>
      <c r="P20" s="21"/>
      <c r="Q20" s="21"/>
    </row>
    <row r="21" spans="1:255" ht="12.75" customHeight="1" x14ac:dyDescent="0.2">
      <c r="A21" s="34"/>
      <c r="B21" s="34"/>
      <c r="C21" s="67"/>
      <c r="D21" s="67"/>
      <c r="E21" s="67"/>
      <c r="F21" s="67"/>
      <c r="G21" s="67"/>
      <c r="H21" s="67"/>
      <c r="I21" s="68"/>
      <c r="J21" s="1"/>
      <c r="K21" s="1"/>
      <c r="L21" s="1"/>
      <c r="M21" s="1"/>
      <c r="N21" s="1"/>
      <c r="O21" s="1"/>
      <c r="P21" s="1"/>
      <c r="Q21" s="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2.75" customHeight="1" x14ac:dyDescent="0.2">
      <c r="A22" s="2" t="s">
        <v>37</v>
      </c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5"/>
      <c r="Q22" s="5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2.75" customHeight="1" x14ac:dyDescent="0.2">
      <c r="A23" s="4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5"/>
      <c r="Q23" s="5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2.75" customHeight="1" x14ac:dyDescent="0.2">
      <c r="A24" s="2" t="s">
        <v>16</v>
      </c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5"/>
  <sheetViews>
    <sheetView showGridLines="0" workbookViewId="0">
      <selection activeCell="D38" sqref="D38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10" width="10.7109375" style="8" customWidth="1"/>
    <col min="11" max="256" width="8.85546875" style="8" customWidth="1"/>
  </cols>
  <sheetData>
    <row r="1" spans="1:25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x14ac:dyDescent="0.2">
      <c r="A7" s="2" t="s">
        <v>44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x14ac:dyDescent="0.2">
      <c r="A8" s="2" t="s">
        <v>19</v>
      </c>
      <c r="B8" s="3">
        <v>44980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1"/>
      <c r="L9" s="1"/>
      <c r="M9" s="1"/>
      <c r="N9" s="1"/>
      <c r="O9" s="1"/>
      <c r="P9" s="1"/>
      <c r="Q9" s="1"/>
      <c r="R9" s="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77"/>
      <c r="B10" s="78" t="s">
        <v>1</v>
      </c>
      <c r="C10" s="78" t="s">
        <v>2</v>
      </c>
      <c r="D10" s="78" t="s">
        <v>3</v>
      </c>
      <c r="E10" s="78" t="s">
        <v>4</v>
      </c>
      <c r="F10" s="78" t="s">
        <v>5</v>
      </c>
      <c r="G10" s="78" t="s">
        <v>6</v>
      </c>
      <c r="H10" s="78" t="s">
        <v>7</v>
      </c>
      <c r="I10" s="78" t="s">
        <v>8</v>
      </c>
      <c r="J10" s="79" t="s">
        <v>9</v>
      </c>
      <c r="K10" s="25"/>
      <c r="L10" s="1"/>
      <c r="M10" s="1"/>
      <c r="N10" s="1"/>
      <c r="O10" s="1"/>
      <c r="P10" s="1"/>
      <c r="Q10" s="1"/>
      <c r="R10" s="1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2" customFormat="1" ht="15" customHeight="1" x14ac:dyDescent="0.2">
      <c r="A11" s="45">
        <v>1</v>
      </c>
      <c r="B11" s="64" t="s">
        <v>10</v>
      </c>
      <c r="C11" s="50">
        <v>29.75</v>
      </c>
      <c r="D11" s="50">
        <v>29.84</v>
      </c>
      <c r="E11" s="50">
        <v>30.09</v>
      </c>
      <c r="F11" s="50"/>
      <c r="G11" s="50">
        <f t="shared" ref="G11:G14" si="0">SMALL(C11:F11,1)</f>
        <v>29.75</v>
      </c>
      <c r="H11" s="50">
        <f t="shared" ref="H11:H14" si="1">SMALL(C11:F11,2)</f>
        <v>29.84</v>
      </c>
      <c r="I11" s="50">
        <f t="shared" ref="I11:I14" si="2">SUM(G11:H11)</f>
        <v>59.59</v>
      </c>
      <c r="J11" s="51">
        <v>100</v>
      </c>
      <c r="K11" s="26"/>
      <c r="L11" s="21"/>
      <c r="M11" s="21"/>
      <c r="N11" s="21"/>
      <c r="O11" s="21"/>
      <c r="P11" s="21"/>
      <c r="Q11" s="21"/>
      <c r="R11" s="21"/>
    </row>
    <row r="12" spans="1:256" s="22" customFormat="1" ht="15" customHeight="1" x14ac:dyDescent="0.2">
      <c r="A12" s="55">
        <v>2</v>
      </c>
      <c r="B12" s="73" t="s">
        <v>12</v>
      </c>
      <c r="C12" s="57">
        <v>29.77</v>
      </c>
      <c r="D12" s="57">
        <v>30.54</v>
      </c>
      <c r="E12" s="57">
        <v>30.84</v>
      </c>
      <c r="F12" s="57">
        <v>30.78</v>
      </c>
      <c r="G12" s="57">
        <f t="shared" si="0"/>
        <v>29.77</v>
      </c>
      <c r="H12" s="57">
        <f t="shared" si="1"/>
        <v>30.54</v>
      </c>
      <c r="I12" s="57">
        <f t="shared" si="2"/>
        <v>60.31</v>
      </c>
      <c r="J12" s="58">
        <f t="shared" ref="J12:J14" si="3">$I$11/I12*100</f>
        <v>98.806168131321499</v>
      </c>
      <c r="K12" s="26"/>
      <c r="L12" s="21"/>
      <c r="M12" s="21"/>
      <c r="N12" s="21"/>
      <c r="O12" s="21"/>
      <c r="P12" s="21"/>
      <c r="Q12" s="21"/>
      <c r="R12" s="21"/>
    </row>
    <row r="13" spans="1:256" s="22" customFormat="1" ht="15" customHeight="1" x14ac:dyDescent="0.2">
      <c r="A13" s="46">
        <v>3</v>
      </c>
      <c r="B13" s="65" t="s">
        <v>29</v>
      </c>
      <c r="C13" s="41">
        <v>30.18</v>
      </c>
      <c r="D13" s="41">
        <v>30.48</v>
      </c>
      <c r="E13" s="41">
        <v>30.27</v>
      </c>
      <c r="F13" s="41">
        <v>30.78</v>
      </c>
      <c r="G13" s="41">
        <f t="shared" si="0"/>
        <v>30.18</v>
      </c>
      <c r="H13" s="41">
        <f t="shared" si="1"/>
        <v>30.27</v>
      </c>
      <c r="I13" s="41">
        <f t="shared" si="2"/>
        <v>60.45</v>
      </c>
      <c r="J13" s="52">
        <f t="shared" si="3"/>
        <v>98.577336641852781</v>
      </c>
      <c r="K13" s="26"/>
      <c r="L13" s="21"/>
      <c r="M13" s="21"/>
      <c r="N13" s="21"/>
      <c r="O13" s="21"/>
      <c r="P13" s="21"/>
      <c r="Q13" s="21"/>
      <c r="R13" s="21"/>
    </row>
    <row r="14" spans="1:256" s="22" customFormat="1" ht="15" customHeight="1" x14ac:dyDescent="0.2">
      <c r="A14" s="46">
        <v>4</v>
      </c>
      <c r="B14" s="65" t="s">
        <v>49</v>
      </c>
      <c r="C14" s="41">
        <v>30.16</v>
      </c>
      <c r="D14" s="41">
        <v>30.3</v>
      </c>
      <c r="E14" s="41">
        <v>30.33</v>
      </c>
      <c r="F14" s="41">
        <v>30.75</v>
      </c>
      <c r="G14" s="41">
        <f t="shared" si="0"/>
        <v>30.16</v>
      </c>
      <c r="H14" s="41">
        <f t="shared" si="1"/>
        <v>30.3</v>
      </c>
      <c r="I14" s="41">
        <f t="shared" si="2"/>
        <v>60.46</v>
      </c>
      <c r="J14" s="52">
        <f t="shared" si="3"/>
        <v>98.561032087330474</v>
      </c>
      <c r="K14" s="26"/>
      <c r="L14" s="21"/>
      <c r="M14" s="21"/>
      <c r="N14" s="21"/>
      <c r="O14" s="21"/>
      <c r="P14" s="21"/>
      <c r="Q14" s="21"/>
      <c r="R14" s="21"/>
    </row>
    <row r="15" spans="1:256" s="22" customFormat="1" ht="15" customHeight="1" x14ac:dyDescent="0.2">
      <c r="A15" s="46">
        <v>5</v>
      </c>
      <c r="B15" s="65" t="s">
        <v>11</v>
      </c>
      <c r="C15" s="41">
        <v>31.39</v>
      </c>
      <c r="D15" s="41">
        <v>31.3</v>
      </c>
      <c r="E15" s="41">
        <v>31.48</v>
      </c>
      <c r="F15" s="41">
        <v>31.38</v>
      </c>
      <c r="G15" s="41">
        <f t="shared" ref="G15:G29" si="4">SMALL(C15:F15,1)</f>
        <v>31.3</v>
      </c>
      <c r="H15" s="41">
        <f t="shared" ref="H15:H29" si="5">SMALL(C15:F15,2)</f>
        <v>31.38</v>
      </c>
      <c r="I15" s="41">
        <f t="shared" ref="I15:I29" si="6">SUM(G15:H15)</f>
        <v>62.68</v>
      </c>
      <c r="J15" s="52">
        <f t="shared" ref="J15:J29" si="7">$I$11/I15*100</f>
        <v>95.070197830248887</v>
      </c>
      <c r="K15" s="26"/>
      <c r="L15" s="21"/>
      <c r="M15" s="21"/>
      <c r="N15" s="21"/>
      <c r="O15" s="21"/>
      <c r="P15" s="21"/>
      <c r="Q15" s="21"/>
      <c r="R15" s="21"/>
    </row>
    <row r="16" spans="1:256" s="22" customFormat="1" ht="15" customHeight="1" x14ac:dyDescent="0.2">
      <c r="A16" s="46">
        <v>6</v>
      </c>
      <c r="B16" s="65" t="s">
        <v>43</v>
      </c>
      <c r="C16" s="41">
        <v>31.87</v>
      </c>
      <c r="D16" s="41">
        <v>31.46</v>
      </c>
      <c r="E16" s="41">
        <v>31.65</v>
      </c>
      <c r="F16" s="41">
        <v>31.42</v>
      </c>
      <c r="G16" s="41">
        <f t="shared" si="4"/>
        <v>31.42</v>
      </c>
      <c r="H16" s="41">
        <f t="shared" si="5"/>
        <v>31.46</v>
      </c>
      <c r="I16" s="41">
        <f t="shared" si="6"/>
        <v>62.88</v>
      </c>
      <c r="J16" s="52">
        <f t="shared" si="7"/>
        <v>94.7678117048346</v>
      </c>
      <c r="K16" s="26"/>
      <c r="L16" s="21"/>
      <c r="M16" s="21"/>
      <c r="N16" s="21"/>
      <c r="O16" s="21"/>
      <c r="P16" s="21"/>
      <c r="Q16" s="21"/>
      <c r="R16" s="21"/>
    </row>
    <row r="17" spans="1:256" s="22" customFormat="1" ht="15" customHeight="1" x14ac:dyDescent="0.2">
      <c r="A17" s="46">
        <v>7</v>
      </c>
      <c r="B17" s="65" t="s">
        <v>46</v>
      </c>
      <c r="C17" s="41">
        <v>31.81</v>
      </c>
      <c r="D17" s="41">
        <v>32.03</v>
      </c>
      <c r="E17" s="41">
        <v>32.090000000000003</v>
      </c>
      <c r="F17" s="41">
        <v>32.81</v>
      </c>
      <c r="G17" s="41">
        <f t="shared" si="4"/>
        <v>31.81</v>
      </c>
      <c r="H17" s="41">
        <f t="shared" si="5"/>
        <v>32.03</v>
      </c>
      <c r="I17" s="41">
        <f t="shared" si="6"/>
        <v>63.84</v>
      </c>
      <c r="J17" s="52">
        <f t="shared" si="7"/>
        <v>93.342731829573935</v>
      </c>
      <c r="K17" s="26"/>
      <c r="L17" s="21"/>
      <c r="M17" s="21"/>
      <c r="N17" s="21"/>
      <c r="O17" s="21"/>
      <c r="P17" s="21"/>
      <c r="Q17" s="21"/>
      <c r="R17" s="21"/>
    </row>
    <row r="18" spans="1:256" s="22" customFormat="1" ht="15" customHeight="1" x14ac:dyDescent="0.2">
      <c r="A18" s="46">
        <v>8</v>
      </c>
      <c r="B18" s="65" t="s">
        <v>48</v>
      </c>
      <c r="C18" s="41">
        <v>32.479999999999997</v>
      </c>
      <c r="D18" s="41">
        <v>32.69</v>
      </c>
      <c r="E18" s="41"/>
      <c r="F18" s="41">
        <v>33.46</v>
      </c>
      <c r="G18" s="41">
        <f t="shared" si="4"/>
        <v>32.479999999999997</v>
      </c>
      <c r="H18" s="41">
        <f t="shared" si="5"/>
        <v>32.69</v>
      </c>
      <c r="I18" s="41">
        <f t="shared" si="6"/>
        <v>65.169999999999987</v>
      </c>
      <c r="J18" s="52">
        <f t="shared" si="7"/>
        <v>91.437778118766317</v>
      </c>
      <c r="K18" s="26"/>
      <c r="L18" s="21"/>
      <c r="M18" s="21"/>
      <c r="N18" s="21"/>
      <c r="O18" s="21"/>
      <c r="P18" s="21"/>
      <c r="Q18" s="21"/>
      <c r="R18" s="21"/>
    </row>
    <row r="19" spans="1:256" s="22" customFormat="1" ht="15" customHeight="1" x14ac:dyDescent="0.2">
      <c r="A19" s="46">
        <v>9</v>
      </c>
      <c r="B19" s="65" t="s">
        <v>50</v>
      </c>
      <c r="C19" s="41">
        <v>32.979999999999997</v>
      </c>
      <c r="D19" s="41">
        <v>32.840000000000003</v>
      </c>
      <c r="E19" s="41">
        <v>34.75</v>
      </c>
      <c r="F19" s="41">
        <v>33.840000000000003</v>
      </c>
      <c r="G19" s="41">
        <f t="shared" si="4"/>
        <v>32.840000000000003</v>
      </c>
      <c r="H19" s="41">
        <f t="shared" si="5"/>
        <v>32.979999999999997</v>
      </c>
      <c r="I19" s="41">
        <f t="shared" si="6"/>
        <v>65.819999999999993</v>
      </c>
      <c r="J19" s="52">
        <f t="shared" si="7"/>
        <v>90.534791856578565</v>
      </c>
      <c r="K19" s="26"/>
      <c r="L19" s="21"/>
      <c r="M19" s="21"/>
      <c r="N19" s="21"/>
      <c r="O19" s="21"/>
      <c r="P19" s="21"/>
      <c r="Q19" s="21"/>
      <c r="R19" s="21"/>
    </row>
    <row r="20" spans="1:256" s="22" customFormat="1" ht="15" customHeight="1" x14ac:dyDescent="0.2">
      <c r="A20" s="46">
        <v>10</v>
      </c>
      <c r="B20" s="65" t="s">
        <v>55</v>
      </c>
      <c r="C20" s="41">
        <v>39.01</v>
      </c>
      <c r="D20" s="41">
        <v>33.15</v>
      </c>
      <c r="E20" s="41">
        <v>33.270000000000003</v>
      </c>
      <c r="F20" s="41"/>
      <c r="G20" s="41">
        <f t="shared" ref="G20:G21" si="8">SMALL(C20:F20,1)</f>
        <v>33.15</v>
      </c>
      <c r="H20" s="41">
        <f t="shared" ref="H20:H21" si="9">SMALL(C20:F20,2)</f>
        <v>33.270000000000003</v>
      </c>
      <c r="I20" s="41">
        <f t="shared" ref="I20:I21" si="10">SUM(G20:H20)</f>
        <v>66.42</v>
      </c>
      <c r="J20" s="52">
        <f t="shared" ref="J20:J21" si="11">$I$11/I20*100</f>
        <v>89.716952725082805</v>
      </c>
      <c r="K20" s="26"/>
      <c r="L20" s="21"/>
      <c r="M20" s="21"/>
      <c r="N20" s="21"/>
      <c r="O20" s="21"/>
      <c r="P20" s="21"/>
      <c r="Q20" s="21"/>
      <c r="R20" s="21"/>
    </row>
    <row r="21" spans="1:256" s="22" customFormat="1" ht="15" customHeight="1" x14ac:dyDescent="0.2">
      <c r="A21" s="46">
        <v>11</v>
      </c>
      <c r="B21" s="65" t="s">
        <v>54</v>
      </c>
      <c r="C21" s="41">
        <v>34.630000000000003</v>
      </c>
      <c r="D21" s="41">
        <v>33.75</v>
      </c>
      <c r="E21" s="41">
        <v>34.72</v>
      </c>
      <c r="F21" s="41">
        <v>32.9</v>
      </c>
      <c r="G21" s="41">
        <f t="shared" si="8"/>
        <v>32.9</v>
      </c>
      <c r="H21" s="41">
        <f t="shared" si="9"/>
        <v>33.75</v>
      </c>
      <c r="I21" s="41">
        <f t="shared" si="10"/>
        <v>66.650000000000006</v>
      </c>
      <c r="J21" s="52">
        <f t="shared" si="11"/>
        <v>89.407351837959496</v>
      </c>
      <c r="K21" s="26"/>
      <c r="L21" s="21"/>
      <c r="M21" s="21"/>
      <c r="N21" s="21"/>
      <c r="O21" s="21"/>
      <c r="P21" s="21"/>
      <c r="Q21" s="21"/>
      <c r="R21" s="21"/>
    </row>
    <row r="22" spans="1:256" s="22" customFormat="1" ht="15" customHeight="1" x14ac:dyDescent="0.2">
      <c r="A22" s="46">
        <v>12</v>
      </c>
      <c r="B22" s="65" t="s">
        <v>51</v>
      </c>
      <c r="C22" s="41">
        <v>33.03</v>
      </c>
      <c r="D22" s="41">
        <v>34.69</v>
      </c>
      <c r="E22" s="41">
        <v>34</v>
      </c>
      <c r="F22" s="41">
        <v>35.75</v>
      </c>
      <c r="G22" s="41">
        <f t="shared" si="4"/>
        <v>33.03</v>
      </c>
      <c r="H22" s="41">
        <f t="shared" si="5"/>
        <v>34</v>
      </c>
      <c r="I22" s="41">
        <f t="shared" si="6"/>
        <v>67.03</v>
      </c>
      <c r="J22" s="52">
        <f t="shared" si="7"/>
        <v>88.900492316873041</v>
      </c>
      <c r="K22" s="26"/>
      <c r="L22" s="21"/>
      <c r="M22" s="21"/>
      <c r="N22" s="21"/>
      <c r="O22" s="21"/>
      <c r="P22" s="21"/>
      <c r="Q22" s="21"/>
      <c r="R22" s="21"/>
    </row>
    <row r="23" spans="1:256" s="22" customFormat="1" ht="15" customHeight="1" x14ac:dyDescent="0.2">
      <c r="A23" s="46">
        <v>13</v>
      </c>
      <c r="B23" s="65" t="s">
        <v>52</v>
      </c>
      <c r="C23" s="41">
        <v>36.54</v>
      </c>
      <c r="D23" s="41">
        <v>33.72</v>
      </c>
      <c r="E23" s="41">
        <v>34.72</v>
      </c>
      <c r="F23" s="41">
        <v>34.19</v>
      </c>
      <c r="G23" s="41">
        <f t="shared" si="4"/>
        <v>33.72</v>
      </c>
      <c r="H23" s="41">
        <f t="shared" si="5"/>
        <v>34.19</v>
      </c>
      <c r="I23" s="41">
        <f t="shared" si="6"/>
        <v>67.91</v>
      </c>
      <c r="J23" s="52">
        <f t="shared" si="7"/>
        <v>87.748490649388913</v>
      </c>
      <c r="K23" s="26"/>
      <c r="L23" s="21"/>
      <c r="M23" s="21"/>
      <c r="N23" s="21"/>
      <c r="O23" s="21"/>
      <c r="P23" s="21"/>
      <c r="Q23" s="21"/>
      <c r="R23" s="21"/>
    </row>
    <row r="24" spans="1:256" s="22" customFormat="1" ht="15" customHeight="1" x14ac:dyDescent="0.2">
      <c r="A24" s="46">
        <v>14</v>
      </c>
      <c r="B24" s="65" t="s">
        <v>56</v>
      </c>
      <c r="C24" s="41">
        <v>34.08</v>
      </c>
      <c r="D24" s="41">
        <v>34.76</v>
      </c>
      <c r="E24" s="41">
        <v>34.69</v>
      </c>
      <c r="F24" s="41">
        <v>34.119999999999997</v>
      </c>
      <c r="G24" s="41">
        <f t="shared" ref="G24:G25" si="12">SMALL(C24:F24,1)</f>
        <v>34.08</v>
      </c>
      <c r="H24" s="41">
        <f t="shared" ref="H24:H25" si="13">SMALL(C24:F24,2)</f>
        <v>34.119999999999997</v>
      </c>
      <c r="I24" s="41">
        <f t="shared" ref="I24:I25" si="14">SUM(G24:H24)</f>
        <v>68.199999999999989</v>
      </c>
      <c r="J24" s="52">
        <f t="shared" ref="J24:J26" si="15">$I$11/I24*100</f>
        <v>87.375366568914984</v>
      </c>
      <c r="K24" s="26"/>
      <c r="L24" s="21"/>
      <c r="M24" s="21"/>
      <c r="N24" s="21"/>
      <c r="O24" s="21"/>
      <c r="P24" s="21"/>
      <c r="Q24" s="21"/>
      <c r="R24" s="21"/>
    </row>
    <row r="25" spans="1:256" s="22" customFormat="1" ht="15" customHeight="1" x14ac:dyDescent="0.2">
      <c r="A25" s="46">
        <v>15</v>
      </c>
      <c r="B25" s="65" t="s">
        <v>62</v>
      </c>
      <c r="C25" s="41">
        <v>35.42</v>
      </c>
      <c r="D25" s="41">
        <v>34.380000000000003</v>
      </c>
      <c r="E25" s="41">
        <v>34</v>
      </c>
      <c r="F25" s="41">
        <v>34.270000000000003</v>
      </c>
      <c r="G25" s="41">
        <f t="shared" si="12"/>
        <v>34</v>
      </c>
      <c r="H25" s="41">
        <f t="shared" si="13"/>
        <v>34.270000000000003</v>
      </c>
      <c r="I25" s="41">
        <f t="shared" si="14"/>
        <v>68.27000000000001</v>
      </c>
      <c r="J25" s="52">
        <f t="shared" si="15"/>
        <v>87.285777061666906</v>
      </c>
      <c r="K25" s="26"/>
      <c r="L25" s="21"/>
      <c r="M25" s="21"/>
      <c r="N25" s="21"/>
      <c r="O25" s="21"/>
      <c r="P25" s="21"/>
      <c r="Q25" s="21"/>
      <c r="R25" s="21"/>
    </row>
    <row r="26" spans="1:256" s="22" customFormat="1" ht="15" customHeight="1" x14ac:dyDescent="0.2">
      <c r="A26" s="46">
        <v>16</v>
      </c>
      <c r="B26" s="65" t="s">
        <v>58</v>
      </c>
      <c r="C26" s="41">
        <v>34.36</v>
      </c>
      <c r="D26" s="41">
        <v>36.159999999999997</v>
      </c>
      <c r="E26" s="41">
        <v>35.69</v>
      </c>
      <c r="F26" s="41">
        <v>34.450000000000003</v>
      </c>
      <c r="G26" s="41">
        <f>SMALL(C26:F26,1)</f>
        <v>34.36</v>
      </c>
      <c r="H26" s="41">
        <f>SMALL(C26:F26,2)</f>
        <v>34.450000000000003</v>
      </c>
      <c r="I26" s="41">
        <f>SUM(G26:H26)</f>
        <v>68.81</v>
      </c>
      <c r="J26" s="52">
        <f t="shared" si="15"/>
        <v>86.600784769655576</v>
      </c>
      <c r="K26" s="26"/>
      <c r="L26" s="21"/>
      <c r="M26" s="21"/>
      <c r="N26" s="21"/>
      <c r="O26" s="21"/>
      <c r="P26" s="21"/>
      <c r="Q26" s="21"/>
      <c r="R26" s="21"/>
    </row>
    <row r="27" spans="1:256" s="22" customFormat="1" ht="15" customHeight="1" x14ac:dyDescent="0.2">
      <c r="A27" s="46">
        <v>17</v>
      </c>
      <c r="B27" s="65" t="s">
        <v>53</v>
      </c>
      <c r="C27" s="41">
        <v>35.75</v>
      </c>
      <c r="D27" s="41">
        <v>35.33</v>
      </c>
      <c r="E27" s="41">
        <v>36.270000000000003</v>
      </c>
      <c r="F27" s="41">
        <v>35.93</v>
      </c>
      <c r="G27" s="41">
        <f t="shared" si="4"/>
        <v>35.33</v>
      </c>
      <c r="H27" s="41">
        <f t="shared" si="5"/>
        <v>35.75</v>
      </c>
      <c r="I27" s="41">
        <f t="shared" si="6"/>
        <v>71.08</v>
      </c>
      <c r="J27" s="52">
        <f t="shared" si="7"/>
        <v>83.835115362971308</v>
      </c>
      <c r="K27" s="26"/>
      <c r="L27" s="21"/>
      <c r="M27" s="21"/>
      <c r="N27" s="21"/>
      <c r="O27" s="21"/>
      <c r="P27" s="21"/>
      <c r="Q27" s="21"/>
      <c r="R27" s="21"/>
    </row>
    <row r="28" spans="1:256" s="22" customFormat="1" ht="15" customHeight="1" x14ac:dyDescent="0.2">
      <c r="A28" s="46">
        <v>19</v>
      </c>
      <c r="B28" s="65" t="s">
        <v>59</v>
      </c>
      <c r="C28" s="41">
        <v>37.35</v>
      </c>
      <c r="D28" s="41">
        <v>37.979999999999997</v>
      </c>
      <c r="E28" s="41">
        <v>37.450000000000003</v>
      </c>
      <c r="F28" s="41">
        <v>39.479999999999997</v>
      </c>
      <c r="G28" s="41">
        <f t="shared" ref="G28" si="16">SMALL(C28:F28,1)</f>
        <v>37.35</v>
      </c>
      <c r="H28" s="41">
        <f t="shared" ref="H28" si="17">SMALL(C28:F28,2)</f>
        <v>37.450000000000003</v>
      </c>
      <c r="I28" s="41">
        <f t="shared" ref="I28" si="18">SUM(G28:H28)</f>
        <v>74.800000000000011</v>
      </c>
      <c r="J28" s="52">
        <f t="shared" ref="J28" si="19">$I$11/I28*100</f>
        <v>79.66577540106951</v>
      </c>
      <c r="K28" s="26"/>
      <c r="L28" s="21"/>
      <c r="M28" s="21"/>
      <c r="N28" s="21"/>
      <c r="O28" s="21"/>
      <c r="P28" s="21"/>
      <c r="Q28" s="21"/>
      <c r="R28" s="21"/>
    </row>
    <row r="29" spans="1:256" s="22" customFormat="1" ht="15" customHeight="1" thickBot="1" x14ac:dyDescent="0.25">
      <c r="A29" s="47">
        <v>18</v>
      </c>
      <c r="B29" s="74" t="s">
        <v>57</v>
      </c>
      <c r="C29" s="53">
        <v>37.93</v>
      </c>
      <c r="D29" s="53">
        <v>37.479999999999997</v>
      </c>
      <c r="E29" s="53">
        <v>37.979999999999997</v>
      </c>
      <c r="F29" s="53">
        <v>38.03</v>
      </c>
      <c r="G29" s="53">
        <f t="shared" si="4"/>
        <v>37.479999999999997</v>
      </c>
      <c r="H29" s="53">
        <f t="shared" si="5"/>
        <v>37.93</v>
      </c>
      <c r="I29" s="53">
        <f t="shared" si="6"/>
        <v>75.41</v>
      </c>
      <c r="J29" s="54">
        <f t="shared" si="7"/>
        <v>79.021349953587062</v>
      </c>
      <c r="K29" s="26"/>
      <c r="L29" s="21"/>
      <c r="M29" s="21"/>
      <c r="N29" s="21"/>
      <c r="O29" s="21"/>
      <c r="P29" s="21"/>
      <c r="Q29" s="21"/>
      <c r="R29" s="21"/>
    </row>
    <row r="30" spans="1:256" s="22" customFormat="1" ht="15" customHeight="1" x14ac:dyDescent="0.2">
      <c r="A30" s="27"/>
      <c r="B30" s="28"/>
      <c r="C30" s="29"/>
      <c r="D30" s="29"/>
      <c r="E30" s="29"/>
      <c r="F30" s="29"/>
      <c r="G30" s="29"/>
      <c r="H30" s="29"/>
      <c r="I30" s="29"/>
      <c r="J30" s="29"/>
      <c r="K30" s="21"/>
      <c r="L30" s="21"/>
      <c r="M30" s="21"/>
      <c r="N30" s="21"/>
      <c r="O30" s="21"/>
      <c r="P30" s="21"/>
      <c r="Q30" s="21"/>
      <c r="R30" s="21"/>
    </row>
    <row r="31" spans="1:256" s="22" customFormat="1" ht="15" customHeight="1" x14ac:dyDescent="0.2">
      <c r="A31" s="20"/>
      <c r="B31" s="18"/>
      <c r="C31" s="19"/>
      <c r="D31" s="19"/>
      <c r="E31" s="19"/>
      <c r="F31" s="19"/>
      <c r="G31" s="19"/>
      <c r="H31" s="19"/>
      <c r="I31" s="19"/>
      <c r="J31" s="19"/>
      <c r="K31" s="21"/>
      <c r="L31" s="21"/>
      <c r="M31" s="21"/>
      <c r="N31" s="21"/>
      <c r="O31" s="21"/>
      <c r="P31" s="21"/>
      <c r="Q31" s="21"/>
      <c r="R31" s="21"/>
    </row>
    <row r="32" spans="1:256" ht="12.75" customHeight="1" x14ac:dyDescent="0.2">
      <c r="A32" s="4"/>
      <c r="B32" s="4"/>
      <c r="C32" s="5"/>
      <c r="D32" s="5"/>
      <c r="E32" s="5"/>
      <c r="F32" s="5"/>
      <c r="G32" s="5"/>
      <c r="H32" s="5"/>
      <c r="I32" s="5"/>
      <c r="J32" s="6"/>
      <c r="K32" s="1"/>
      <c r="L32" s="1"/>
      <c r="M32" s="1"/>
      <c r="N32" s="1"/>
      <c r="O32" s="1"/>
      <c r="P32" s="1"/>
      <c r="Q32" s="1"/>
      <c r="R32" s="1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2.75" customHeight="1" x14ac:dyDescent="0.2">
      <c r="A33" s="2" t="s">
        <v>15</v>
      </c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2.75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2.75" customHeight="1" x14ac:dyDescent="0.2">
      <c r="A35" s="2" t="s">
        <v>16</v>
      </c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31"/>
  <sheetViews>
    <sheetView showGridLines="0" workbookViewId="0">
      <selection activeCell="E40" sqref="E40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7" width="10.7109375" style="8" customWidth="1"/>
    <col min="8" max="253" width="8.85546875" style="8" customWidth="1"/>
  </cols>
  <sheetData>
    <row r="1" spans="1:2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2.75" customHeight="1" x14ac:dyDescent="0.2">
      <c r="A7" s="2" t="s">
        <v>44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2.75" customHeight="1" x14ac:dyDescent="0.2">
      <c r="A8" s="2" t="s">
        <v>20</v>
      </c>
      <c r="B8" s="3">
        <v>44994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2.75" customHeight="1" thickBot="1" x14ac:dyDescent="0.25">
      <c r="A9" s="23"/>
      <c r="B9" s="23"/>
      <c r="C9" s="23"/>
      <c r="D9" s="23"/>
      <c r="E9" s="23"/>
      <c r="F9" s="23"/>
      <c r="G9" s="23"/>
      <c r="H9" s="1"/>
      <c r="I9" s="1"/>
      <c r="J9" s="1"/>
      <c r="K9" s="1"/>
      <c r="L9" s="1"/>
      <c r="M9" s="1"/>
      <c r="N9" s="1"/>
      <c r="O9" s="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38" t="s">
        <v>27</v>
      </c>
      <c r="G10" s="39" t="s">
        <v>9</v>
      </c>
      <c r="H10" s="25"/>
      <c r="I10" s="1"/>
      <c r="J10" s="1"/>
      <c r="K10" s="1"/>
      <c r="L10" s="1"/>
      <c r="M10" s="1"/>
      <c r="N10" s="1"/>
      <c r="O10" s="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s="22" customFormat="1" ht="15" customHeight="1" x14ac:dyDescent="0.2">
      <c r="A11" s="45">
        <v>1</v>
      </c>
      <c r="B11" s="32" t="s">
        <v>10</v>
      </c>
      <c r="C11" s="50">
        <v>29.15</v>
      </c>
      <c r="D11" s="50">
        <v>28.36</v>
      </c>
      <c r="E11" s="50"/>
      <c r="F11" s="50">
        <f t="shared" ref="F11:F13" si="0">SMALL(C11:E11,1)</f>
        <v>28.36</v>
      </c>
      <c r="G11" s="51">
        <v>100</v>
      </c>
      <c r="H11" s="26"/>
      <c r="I11" s="21"/>
      <c r="J11" s="21"/>
      <c r="K11" s="21"/>
      <c r="L11" s="21"/>
      <c r="M11" s="21"/>
      <c r="N11" s="21"/>
      <c r="O11" s="21"/>
    </row>
    <row r="12" spans="1:253" s="22" customFormat="1" ht="15" customHeight="1" x14ac:dyDescent="0.2">
      <c r="A12" s="55">
        <v>2</v>
      </c>
      <c r="B12" s="56" t="s">
        <v>12</v>
      </c>
      <c r="C12" s="57">
        <v>29.12</v>
      </c>
      <c r="D12" s="57">
        <v>29.15</v>
      </c>
      <c r="E12" s="57">
        <v>29.78</v>
      </c>
      <c r="F12" s="57">
        <f t="shared" si="0"/>
        <v>29.12</v>
      </c>
      <c r="G12" s="58">
        <f>$F$11/F12*100</f>
        <v>97.390109890109883</v>
      </c>
      <c r="H12" s="26"/>
      <c r="I12" s="21"/>
      <c r="J12" s="21"/>
      <c r="K12" s="21"/>
      <c r="L12" s="21"/>
      <c r="M12" s="21"/>
      <c r="N12" s="21"/>
      <c r="O12" s="21"/>
    </row>
    <row r="13" spans="1:253" s="22" customFormat="1" ht="15" customHeight="1" x14ac:dyDescent="0.2">
      <c r="A13" s="55">
        <v>3</v>
      </c>
      <c r="B13" s="56" t="s">
        <v>43</v>
      </c>
      <c r="C13" s="57">
        <v>30.78</v>
      </c>
      <c r="D13" s="57">
        <v>30.79</v>
      </c>
      <c r="E13" s="57">
        <v>29.49</v>
      </c>
      <c r="F13" s="57">
        <f t="shared" si="0"/>
        <v>29.49</v>
      </c>
      <c r="G13" s="58">
        <f t="shared" ref="G13:G26" si="1">$F$11/F13*100</f>
        <v>96.168192607663613</v>
      </c>
      <c r="H13" s="26"/>
      <c r="I13" s="21"/>
      <c r="J13" s="21"/>
      <c r="K13" s="21"/>
      <c r="L13" s="21"/>
      <c r="M13" s="21"/>
      <c r="N13" s="21"/>
      <c r="O13" s="21"/>
    </row>
    <row r="14" spans="1:253" s="22" customFormat="1" ht="15" customHeight="1" x14ac:dyDescent="0.2">
      <c r="A14" s="46">
        <v>4</v>
      </c>
      <c r="B14" s="30" t="s">
        <v>29</v>
      </c>
      <c r="C14" s="41">
        <v>29.72</v>
      </c>
      <c r="D14" s="41">
        <v>29.69</v>
      </c>
      <c r="E14" s="41">
        <v>29.93</v>
      </c>
      <c r="F14" s="57">
        <f t="shared" ref="F14:F26" si="2">SMALL(C14:E14,1)</f>
        <v>29.69</v>
      </c>
      <c r="G14" s="58">
        <f t="shared" si="1"/>
        <v>95.520377231391024</v>
      </c>
      <c r="H14" s="26"/>
      <c r="I14" s="21"/>
      <c r="J14" s="21"/>
      <c r="K14" s="21"/>
      <c r="L14" s="21"/>
      <c r="M14" s="21"/>
      <c r="N14" s="21"/>
      <c r="O14" s="21"/>
    </row>
    <row r="15" spans="1:253" s="22" customFormat="1" ht="15" customHeight="1" x14ac:dyDescent="0.2">
      <c r="A15" s="46">
        <v>5</v>
      </c>
      <c r="B15" s="30" t="s">
        <v>14</v>
      </c>
      <c r="C15" s="41">
        <v>30.98</v>
      </c>
      <c r="D15" s="41">
        <v>31</v>
      </c>
      <c r="E15" s="41">
        <v>29.87</v>
      </c>
      <c r="F15" s="57">
        <f t="shared" ref="F15:F16" si="3">SMALL(C15:E15,1)</f>
        <v>29.87</v>
      </c>
      <c r="G15" s="58">
        <f t="shared" si="1"/>
        <v>94.944760629394025</v>
      </c>
      <c r="H15" s="26"/>
      <c r="I15" s="21"/>
      <c r="J15" s="21"/>
      <c r="K15" s="21"/>
      <c r="L15" s="21"/>
      <c r="M15" s="21"/>
      <c r="N15" s="21"/>
      <c r="O15" s="21"/>
    </row>
    <row r="16" spans="1:253" s="22" customFormat="1" ht="15" customHeight="1" x14ac:dyDescent="0.2">
      <c r="A16" s="46">
        <v>6</v>
      </c>
      <c r="B16" s="30" t="s">
        <v>28</v>
      </c>
      <c r="C16" s="41">
        <v>30.81</v>
      </c>
      <c r="D16" s="41">
        <v>31.33</v>
      </c>
      <c r="E16" s="41">
        <v>31.46</v>
      </c>
      <c r="F16" s="57">
        <f t="shared" si="3"/>
        <v>30.81</v>
      </c>
      <c r="G16" s="58">
        <f t="shared" si="1"/>
        <v>92.048036351833815</v>
      </c>
      <c r="H16" s="26"/>
      <c r="I16" s="21"/>
      <c r="J16" s="21"/>
      <c r="K16" s="21"/>
      <c r="L16" s="21"/>
      <c r="M16" s="21"/>
      <c r="N16" s="21"/>
      <c r="O16" s="21"/>
    </row>
    <row r="17" spans="1:253" s="22" customFormat="1" ht="15" customHeight="1" x14ac:dyDescent="0.2">
      <c r="A17" s="46">
        <v>7</v>
      </c>
      <c r="B17" s="30" t="s">
        <v>18</v>
      </c>
      <c r="C17" s="41">
        <v>31.19</v>
      </c>
      <c r="D17" s="41">
        <v>31.51</v>
      </c>
      <c r="E17" s="41">
        <v>30.84</v>
      </c>
      <c r="F17" s="57">
        <f t="shared" si="2"/>
        <v>30.84</v>
      </c>
      <c r="G17" s="58">
        <f t="shared" si="1"/>
        <v>91.958495460440986</v>
      </c>
      <c r="H17" s="26"/>
      <c r="I17" s="21"/>
      <c r="J17" s="21"/>
      <c r="K17" s="21"/>
      <c r="L17" s="21"/>
      <c r="M17" s="21"/>
      <c r="N17" s="21"/>
      <c r="O17" s="21"/>
    </row>
    <row r="18" spans="1:253" s="22" customFormat="1" ht="15" customHeight="1" x14ac:dyDescent="0.2">
      <c r="A18" s="46">
        <v>8</v>
      </c>
      <c r="B18" s="30" t="s">
        <v>46</v>
      </c>
      <c r="C18" s="41">
        <v>31.04</v>
      </c>
      <c r="D18" s="41">
        <v>34.03</v>
      </c>
      <c r="E18" s="41">
        <v>31.51</v>
      </c>
      <c r="F18" s="57">
        <f t="shared" si="2"/>
        <v>31.04</v>
      </c>
      <c r="G18" s="58">
        <f t="shared" si="1"/>
        <v>91.365979381443296</v>
      </c>
      <c r="H18" s="26"/>
      <c r="I18" s="21"/>
      <c r="J18" s="21"/>
      <c r="K18" s="21"/>
      <c r="L18" s="21"/>
      <c r="M18" s="21"/>
      <c r="N18" s="21"/>
      <c r="O18" s="21"/>
    </row>
    <row r="19" spans="1:253" s="22" customFormat="1" ht="15" customHeight="1" x14ac:dyDescent="0.2">
      <c r="A19" s="46">
        <v>9</v>
      </c>
      <c r="B19" s="30" t="s">
        <v>36</v>
      </c>
      <c r="C19" s="41">
        <v>31.3</v>
      </c>
      <c r="D19" s="41">
        <v>31.08</v>
      </c>
      <c r="E19" s="41">
        <v>31.76</v>
      </c>
      <c r="F19" s="57">
        <f t="shared" si="2"/>
        <v>31.08</v>
      </c>
      <c r="G19" s="58">
        <f t="shared" si="1"/>
        <v>91.248391248391243</v>
      </c>
      <c r="H19" s="26"/>
      <c r="I19" s="21"/>
      <c r="J19" s="21"/>
      <c r="K19" s="21"/>
      <c r="L19" s="21"/>
      <c r="M19" s="21"/>
      <c r="N19" s="21"/>
      <c r="O19" s="21"/>
    </row>
    <row r="20" spans="1:253" s="22" customFormat="1" ht="15" customHeight="1" x14ac:dyDescent="0.2">
      <c r="A20" s="46">
        <v>10</v>
      </c>
      <c r="B20" s="30" t="s">
        <v>50</v>
      </c>
      <c r="C20" s="41">
        <v>31.75</v>
      </c>
      <c r="D20" s="41">
        <v>32.630000000000003</v>
      </c>
      <c r="E20" s="41">
        <v>31.54</v>
      </c>
      <c r="F20" s="57">
        <f t="shared" si="2"/>
        <v>31.54</v>
      </c>
      <c r="G20" s="58">
        <f t="shared" si="1"/>
        <v>89.917564996829427</v>
      </c>
      <c r="H20" s="26"/>
      <c r="I20" s="21"/>
      <c r="J20" s="21"/>
      <c r="K20" s="21"/>
      <c r="L20" s="21"/>
      <c r="M20" s="21"/>
      <c r="N20" s="21"/>
      <c r="O20" s="21"/>
    </row>
    <row r="21" spans="1:253" s="22" customFormat="1" ht="15" customHeight="1" x14ac:dyDescent="0.2">
      <c r="A21" s="46">
        <v>11</v>
      </c>
      <c r="B21" s="31" t="s">
        <v>48</v>
      </c>
      <c r="C21" s="41"/>
      <c r="D21" s="41">
        <v>31.6</v>
      </c>
      <c r="E21" s="41"/>
      <c r="F21" s="57">
        <f t="shared" si="2"/>
        <v>31.6</v>
      </c>
      <c r="G21" s="58">
        <f t="shared" si="1"/>
        <v>89.746835443037966</v>
      </c>
      <c r="H21" s="26"/>
      <c r="I21" s="21"/>
      <c r="J21" s="21"/>
      <c r="K21" s="21"/>
      <c r="L21" s="21"/>
      <c r="M21" s="21"/>
      <c r="N21" s="21"/>
      <c r="O21" s="21"/>
    </row>
    <row r="22" spans="1:253" s="22" customFormat="1" ht="15" customHeight="1" x14ac:dyDescent="0.2">
      <c r="A22" s="59">
        <v>12</v>
      </c>
      <c r="B22" s="61" t="s">
        <v>60</v>
      </c>
      <c r="C22" s="60">
        <v>32.869999999999997</v>
      </c>
      <c r="D22" s="60">
        <v>31.69</v>
      </c>
      <c r="E22" s="60">
        <v>32</v>
      </c>
      <c r="F22" s="57">
        <f t="shared" si="2"/>
        <v>31.69</v>
      </c>
      <c r="G22" s="58">
        <f t="shared" si="1"/>
        <v>89.491953297570205</v>
      </c>
      <c r="H22" s="26"/>
      <c r="I22" s="21"/>
      <c r="J22" s="21"/>
      <c r="K22" s="21"/>
      <c r="L22" s="21"/>
      <c r="M22" s="21"/>
      <c r="N22" s="21"/>
      <c r="O22" s="21"/>
    </row>
    <row r="23" spans="1:253" s="22" customFormat="1" ht="15" customHeight="1" x14ac:dyDescent="0.2">
      <c r="A23" s="59">
        <v>13</v>
      </c>
      <c r="B23" s="61" t="s">
        <v>58</v>
      </c>
      <c r="C23" s="60">
        <v>32.54</v>
      </c>
      <c r="D23" s="60">
        <v>34.33</v>
      </c>
      <c r="E23" s="60">
        <v>33.119999999999997</v>
      </c>
      <c r="F23" s="57">
        <f t="shared" ref="F23" si="4">SMALL(C23:E23,1)</f>
        <v>32.54</v>
      </c>
      <c r="G23" s="58">
        <f t="shared" si="1"/>
        <v>87.154271665642284</v>
      </c>
      <c r="H23" s="26"/>
      <c r="I23" s="21"/>
      <c r="J23" s="21"/>
      <c r="K23" s="21"/>
      <c r="L23" s="21"/>
      <c r="M23" s="21"/>
      <c r="N23" s="21"/>
      <c r="O23" s="21"/>
    </row>
    <row r="24" spans="1:253" s="22" customFormat="1" ht="15" customHeight="1" x14ac:dyDescent="0.2">
      <c r="A24" s="59">
        <v>14</v>
      </c>
      <c r="B24" s="61" t="s">
        <v>26</v>
      </c>
      <c r="C24" s="60">
        <v>33.9</v>
      </c>
      <c r="D24" s="60">
        <v>33.69</v>
      </c>
      <c r="E24" s="60">
        <v>32.99</v>
      </c>
      <c r="F24" s="57">
        <f t="shared" si="2"/>
        <v>32.99</v>
      </c>
      <c r="G24" s="58">
        <f t="shared" si="1"/>
        <v>85.965444073961791</v>
      </c>
      <c r="H24" s="26"/>
      <c r="I24" s="21"/>
      <c r="J24" s="21"/>
      <c r="K24" s="21"/>
      <c r="L24" s="21"/>
      <c r="M24" s="21"/>
      <c r="N24" s="21"/>
      <c r="O24" s="21"/>
    </row>
    <row r="25" spans="1:253" s="22" customFormat="1" ht="15" customHeight="1" x14ac:dyDescent="0.2">
      <c r="A25" s="59">
        <v>15</v>
      </c>
      <c r="B25" s="61" t="s">
        <v>61</v>
      </c>
      <c r="C25" s="60">
        <v>36.51</v>
      </c>
      <c r="D25" s="60"/>
      <c r="E25" s="60"/>
      <c r="F25" s="57">
        <f t="shared" ref="F25" si="5">SMALL(C25:E25,1)</f>
        <v>36.51</v>
      </c>
      <c r="G25" s="58">
        <f t="shared" si="1"/>
        <v>77.677348671596818</v>
      </c>
      <c r="H25" s="26"/>
      <c r="I25" s="21"/>
      <c r="J25" s="21"/>
      <c r="K25" s="21"/>
      <c r="L25" s="21"/>
      <c r="M25" s="21"/>
      <c r="N25" s="21"/>
      <c r="O25" s="21"/>
    </row>
    <row r="26" spans="1:253" s="22" customFormat="1" ht="15" customHeight="1" thickBot="1" x14ac:dyDescent="0.25">
      <c r="A26" s="47">
        <v>16</v>
      </c>
      <c r="B26" s="40" t="s">
        <v>66</v>
      </c>
      <c r="C26" s="53">
        <v>36.81</v>
      </c>
      <c r="D26" s="53">
        <v>37.06</v>
      </c>
      <c r="E26" s="53">
        <v>37.51</v>
      </c>
      <c r="F26" s="80">
        <f t="shared" si="2"/>
        <v>36.81</v>
      </c>
      <c r="G26" s="81">
        <f t="shared" si="1"/>
        <v>77.044281445259429</v>
      </c>
      <c r="H26" s="26"/>
      <c r="I26" s="21"/>
      <c r="J26" s="21"/>
      <c r="K26" s="21"/>
      <c r="L26" s="21"/>
      <c r="M26" s="21"/>
      <c r="N26" s="21"/>
      <c r="O26" s="21"/>
    </row>
    <row r="27" spans="1:253" s="22" customFormat="1" ht="15" customHeight="1" x14ac:dyDescent="0.2">
      <c r="A27" s="27"/>
      <c r="B27" s="28"/>
      <c r="C27" s="29"/>
      <c r="D27" s="29"/>
      <c r="E27" s="29"/>
      <c r="F27" s="29"/>
      <c r="G27" s="29"/>
      <c r="H27" s="21"/>
      <c r="I27" s="21"/>
      <c r="J27" s="21"/>
      <c r="K27" s="21"/>
      <c r="L27" s="21"/>
      <c r="M27" s="21"/>
      <c r="N27" s="21"/>
      <c r="O27" s="21"/>
    </row>
    <row r="28" spans="1:253" ht="12.75" customHeight="1" x14ac:dyDescent="0.2">
      <c r="A28" s="4"/>
      <c r="B28" s="4"/>
      <c r="C28" s="5"/>
      <c r="D28" s="5"/>
      <c r="E28" s="5"/>
      <c r="F28" s="5"/>
      <c r="G28" s="6"/>
      <c r="H28" s="1"/>
      <c r="I28" s="1"/>
      <c r="J28" s="1"/>
      <c r="K28" s="1"/>
      <c r="L28" s="1"/>
      <c r="M28" s="1"/>
      <c r="N28" s="1"/>
      <c r="O28" s="1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12.75" customHeight="1" x14ac:dyDescent="0.2">
      <c r="A29" s="2" t="s">
        <v>42</v>
      </c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5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12.75" customHeight="1" x14ac:dyDescent="0.2">
      <c r="A30" s="4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"/>
      <c r="O30" s="5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12.75" customHeight="1" x14ac:dyDescent="0.2">
      <c r="A31" s="2" t="s">
        <v>16</v>
      </c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33"/>
  <sheetViews>
    <sheetView showGridLines="0" workbookViewId="0">
      <selection activeCell="C38" sqref="C38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9" width="10.7109375" style="8" customWidth="1"/>
    <col min="10" max="255" width="8.85546875" style="8" customWidth="1"/>
  </cols>
  <sheetData>
    <row r="1" spans="1:25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2.75" customHeight="1" x14ac:dyDescent="0.2">
      <c r="A8" s="2" t="s">
        <v>21</v>
      </c>
      <c r="B8" s="3">
        <v>45001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1"/>
      <c r="K9" s="1"/>
      <c r="L9" s="1"/>
      <c r="M9" s="1"/>
      <c r="N9" s="1"/>
      <c r="O9" s="1"/>
      <c r="P9" s="1"/>
      <c r="Q9" s="1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38" t="s">
        <v>6</v>
      </c>
      <c r="G10" s="38" t="s">
        <v>7</v>
      </c>
      <c r="H10" s="38" t="s">
        <v>8</v>
      </c>
      <c r="I10" s="39" t="s">
        <v>9</v>
      </c>
      <c r="J10" s="25"/>
      <c r="K10" s="1"/>
      <c r="L10" s="1"/>
      <c r="M10" s="1"/>
      <c r="N10" s="1"/>
      <c r="O10" s="1"/>
      <c r="P10" s="1"/>
      <c r="Q10" s="1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2" customFormat="1" ht="15" customHeight="1" x14ac:dyDescent="0.2">
      <c r="A11" s="45">
        <v>1</v>
      </c>
      <c r="B11" s="32" t="s">
        <v>49</v>
      </c>
      <c r="C11" s="50">
        <v>28.99</v>
      </c>
      <c r="D11" s="50">
        <v>28.96</v>
      </c>
      <c r="E11" s="50">
        <v>29.25</v>
      </c>
      <c r="F11" s="50">
        <f t="shared" ref="F11:F27" si="0">SMALL(C11:E11,1)</f>
        <v>28.96</v>
      </c>
      <c r="G11" s="50">
        <f t="shared" ref="G11:G27" si="1">SMALL(C11:E11,2)</f>
        <v>28.99</v>
      </c>
      <c r="H11" s="50">
        <f t="shared" ref="H11" si="2">SUM(F11:G11)</f>
        <v>57.95</v>
      </c>
      <c r="I11" s="51">
        <v>100</v>
      </c>
      <c r="J11" s="26"/>
      <c r="K11" s="21"/>
      <c r="L11" s="19"/>
      <c r="M11" s="21"/>
      <c r="N11" s="21"/>
      <c r="O11" s="21"/>
      <c r="P11" s="21"/>
      <c r="Q11" s="21"/>
    </row>
    <row r="12" spans="1:255" s="22" customFormat="1" ht="15" customHeight="1" x14ac:dyDescent="0.2">
      <c r="A12" s="55">
        <v>2</v>
      </c>
      <c r="B12" s="56" t="s">
        <v>12</v>
      </c>
      <c r="C12" s="57">
        <v>29.51</v>
      </c>
      <c r="D12" s="57">
        <v>30.42</v>
      </c>
      <c r="E12" s="57">
        <v>29.62</v>
      </c>
      <c r="F12" s="57">
        <f t="shared" si="0"/>
        <v>29.51</v>
      </c>
      <c r="G12" s="57">
        <f t="shared" si="1"/>
        <v>29.62</v>
      </c>
      <c r="H12" s="57">
        <f t="shared" ref="H12" si="3">SUM(F12:G12)</f>
        <v>59.13</v>
      </c>
      <c r="I12" s="58">
        <f t="shared" ref="I12" si="4">$H$11/H12*100</f>
        <v>98.004397091155084</v>
      </c>
      <c r="J12" s="26"/>
      <c r="K12" s="21"/>
      <c r="L12" s="19"/>
      <c r="M12" s="21"/>
      <c r="N12" s="21"/>
      <c r="O12" s="21"/>
      <c r="P12" s="21"/>
      <c r="Q12" s="21"/>
    </row>
    <row r="13" spans="1:255" s="22" customFormat="1" ht="15" customHeight="1" x14ac:dyDescent="0.2">
      <c r="A13" s="55">
        <v>3</v>
      </c>
      <c r="B13" s="56" t="s">
        <v>63</v>
      </c>
      <c r="C13" s="57">
        <v>29.69</v>
      </c>
      <c r="D13" s="57">
        <v>30.06</v>
      </c>
      <c r="E13" s="57">
        <v>29.78</v>
      </c>
      <c r="F13" s="57">
        <f t="shared" si="0"/>
        <v>29.69</v>
      </c>
      <c r="G13" s="57">
        <f t="shared" si="1"/>
        <v>29.78</v>
      </c>
      <c r="H13" s="57">
        <f t="shared" ref="H13" si="5">SUM(F13:G13)</f>
        <v>59.47</v>
      </c>
      <c r="I13" s="58">
        <f t="shared" ref="I13" si="6">$H$11/H13*100</f>
        <v>97.444089456869023</v>
      </c>
      <c r="J13" s="26"/>
      <c r="K13" s="21"/>
      <c r="L13" s="19"/>
      <c r="M13" s="21"/>
      <c r="N13" s="21"/>
      <c r="O13" s="21"/>
      <c r="P13" s="21"/>
      <c r="Q13" s="21"/>
    </row>
    <row r="14" spans="1:255" s="22" customFormat="1" ht="15" customHeight="1" x14ac:dyDescent="0.2">
      <c r="A14" s="55">
        <v>4</v>
      </c>
      <c r="B14" s="56" t="s">
        <v>29</v>
      </c>
      <c r="C14" s="57">
        <v>30.66</v>
      </c>
      <c r="D14" s="57">
        <v>29.44</v>
      </c>
      <c r="E14" s="57">
        <v>30.08</v>
      </c>
      <c r="F14" s="57">
        <f t="shared" si="0"/>
        <v>29.44</v>
      </c>
      <c r="G14" s="57">
        <f t="shared" si="1"/>
        <v>30.08</v>
      </c>
      <c r="H14" s="57">
        <f t="shared" ref="H14:H16" si="7">SUM(F14:G14)</f>
        <v>59.519999999999996</v>
      </c>
      <c r="I14" s="58">
        <f t="shared" ref="I14:I16" si="8">$H$11/H14*100</f>
        <v>97.362231182795711</v>
      </c>
      <c r="J14" s="26"/>
      <c r="K14" s="21"/>
      <c r="L14" s="19"/>
      <c r="M14" s="21"/>
      <c r="N14" s="21"/>
      <c r="O14" s="21"/>
      <c r="P14" s="21"/>
      <c r="Q14" s="21"/>
    </row>
    <row r="15" spans="1:255" s="22" customFormat="1" ht="15" customHeight="1" x14ac:dyDescent="0.2">
      <c r="A15" s="55">
        <v>5</v>
      </c>
      <c r="B15" s="56" t="s">
        <v>10</v>
      </c>
      <c r="C15" s="57">
        <v>29.93</v>
      </c>
      <c r="D15" s="57">
        <v>30.19</v>
      </c>
      <c r="E15" s="57"/>
      <c r="F15" s="57">
        <f t="shared" si="0"/>
        <v>29.93</v>
      </c>
      <c r="G15" s="57">
        <f t="shared" si="1"/>
        <v>30.19</v>
      </c>
      <c r="H15" s="57">
        <f t="shared" si="7"/>
        <v>60.120000000000005</v>
      </c>
      <c r="I15" s="58">
        <f t="shared" si="8"/>
        <v>96.390552228875578</v>
      </c>
      <c r="J15" s="26"/>
      <c r="K15" s="21"/>
      <c r="L15" s="19"/>
      <c r="M15" s="21"/>
      <c r="N15" s="21"/>
      <c r="O15" s="21"/>
      <c r="P15" s="21"/>
      <c r="Q15" s="21"/>
    </row>
    <row r="16" spans="1:255" s="22" customFormat="1" ht="15" customHeight="1" x14ac:dyDescent="0.2">
      <c r="A16" s="55">
        <v>6</v>
      </c>
      <c r="B16" s="56" t="s">
        <v>11</v>
      </c>
      <c r="C16" s="57">
        <v>30.24</v>
      </c>
      <c r="D16" s="57">
        <v>30.18</v>
      </c>
      <c r="E16" s="57">
        <v>30.6</v>
      </c>
      <c r="F16" s="57">
        <f t="shared" si="0"/>
        <v>30.18</v>
      </c>
      <c r="G16" s="57">
        <f t="shared" si="1"/>
        <v>30.24</v>
      </c>
      <c r="H16" s="57">
        <f t="shared" si="7"/>
        <v>60.42</v>
      </c>
      <c r="I16" s="58">
        <f t="shared" si="8"/>
        <v>95.911949685534594</v>
      </c>
      <c r="J16" s="26"/>
      <c r="K16" s="21"/>
      <c r="L16" s="19"/>
      <c r="M16" s="21"/>
      <c r="N16" s="21"/>
      <c r="O16" s="21"/>
      <c r="P16" s="21"/>
      <c r="Q16" s="21"/>
    </row>
    <row r="17" spans="1:255" s="22" customFormat="1" ht="15" customHeight="1" x14ac:dyDescent="0.2">
      <c r="A17" s="55">
        <v>7</v>
      </c>
      <c r="B17" s="56" t="s">
        <v>14</v>
      </c>
      <c r="C17" s="57">
        <v>31.06</v>
      </c>
      <c r="D17" s="57">
        <v>31.21</v>
      </c>
      <c r="E17" s="57" t="s">
        <v>65</v>
      </c>
      <c r="F17" s="57">
        <f t="shared" si="0"/>
        <v>31.06</v>
      </c>
      <c r="G17" s="57">
        <f t="shared" si="1"/>
        <v>31.21</v>
      </c>
      <c r="H17" s="57">
        <f t="shared" ref="H17:H27" si="9">SUM(F17:G17)</f>
        <v>62.269999999999996</v>
      </c>
      <c r="I17" s="58">
        <f t="shared" ref="I17:I27" si="10">$H$11/H17*100</f>
        <v>93.062469889192229</v>
      </c>
      <c r="J17" s="26"/>
      <c r="K17" s="21"/>
      <c r="L17" s="19"/>
      <c r="M17" s="21"/>
      <c r="N17" s="21"/>
      <c r="O17" s="21"/>
      <c r="P17" s="21"/>
      <c r="Q17" s="21"/>
    </row>
    <row r="18" spans="1:255" s="22" customFormat="1" ht="15" customHeight="1" x14ac:dyDescent="0.2">
      <c r="A18" s="55">
        <v>8</v>
      </c>
      <c r="B18" s="56" t="s">
        <v>50</v>
      </c>
      <c r="C18" s="57">
        <v>32</v>
      </c>
      <c r="D18" s="57">
        <v>31.49</v>
      </c>
      <c r="E18" s="57">
        <v>31.39</v>
      </c>
      <c r="F18" s="57">
        <f t="shared" si="0"/>
        <v>31.39</v>
      </c>
      <c r="G18" s="57">
        <f t="shared" si="1"/>
        <v>31.49</v>
      </c>
      <c r="H18" s="57">
        <f t="shared" si="9"/>
        <v>62.879999999999995</v>
      </c>
      <c r="I18" s="58">
        <f t="shared" si="10"/>
        <v>92.159669211195933</v>
      </c>
      <c r="J18" s="26"/>
      <c r="K18" s="21"/>
      <c r="L18" s="19"/>
      <c r="M18" s="21"/>
      <c r="N18" s="21"/>
      <c r="O18" s="21"/>
      <c r="P18" s="21"/>
      <c r="Q18" s="21"/>
    </row>
    <row r="19" spans="1:255" s="22" customFormat="1" ht="15" customHeight="1" x14ac:dyDescent="0.2">
      <c r="A19" s="55">
        <v>9</v>
      </c>
      <c r="B19" s="56" t="s">
        <v>55</v>
      </c>
      <c r="C19" s="57">
        <v>31.6</v>
      </c>
      <c r="D19" s="57">
        <v>31.32</v>
      </c>
      <c r="E19" s="57">
        <v>31.65</v>
      </c>
      <c r="F19" s="57">
        <f t="shared" si="0"/>
        <v>31.32</v>
      </c>
      <c r="G19" s="57">
        <f t="shared" si="1"/>
        <v>31.6</v>
      </c>
      <c r="H19" s="57">
        <f t="shared" si="9"/>
        <v>62.92</v>
      </c>
      <c r="I19" s="58">
        <f t="shared" si="10"/>
        <v>92.101080737444377</v>
      </c>
      <c r="J19" s="26"/>
      <c r="K19" s="21"/>
      <c r="L19" s="19"/>
      <c r="M19" s="21"/>
      <c r="N19" s="21"/>
      <c r="O19" s="21"/>
      <c r="P19" s="21"/>
      <c r="Q19" s="21"/>
    </row>
    <row r="20" spans="1:255" s="22" customFormat="1" ht="15" customHeight="1" x14ac:dyDescent="0.2">
      <c r="A20" s="55">
        <v>10</v>
      </c>
      <c r="B20" s="56" t="s">
        <v>28</v>
      </c>
      <c r="C20" s="57">
        <v>32.6</v>
      </c>
      <c r="D20" s="57">
        <v>32</v>
      </c>
      <c r="E20" s="57">
        <v>31.57</v>
      </c>
      <c r="F20" s="57">
        <f t="shared" si="0"/>
        <v>31.57</v>
      </c>
      <c r="G20" s="57">
        <f t="shared" si="1"/>
        <v>32</v>
      </c>
      <c r="H20" s="57">
        <f t="shared" si="9"/>
        <v>63.57</v>
      </c>
      <c r="I20" s="58">
        <f t="shared" si="10"/>
        <v>91.159351895548227</v>
      </c>
      <c r="J20" s="26"/>
      <c r="K20" s="21"/>
      <c r="L20" s="19"/>
      <c r="M20" s="21"/>
      <c r="N20" s="21"/>
      <c r="O20" s="21"/>
      <c r="P20" s="21"/>
      <c r="Q20" s="21"/>
    </row>
    <row r="21" spans="1:255" s="22" customFormat="1" ht="15" customHeight="1" x14ac:dyDescent="0.2">
      <c r="A21" s="55">
        <v>11</v>
      </c>
      <c r="B21" s="56" t="s">
        <v>48</v>
      </c>
      <c r="C21" s="57">
        <v>33.24</v>
      </c>
      <c r="D21" s="57">
        <v>32.78</v>
      </c>
      <c r="E21" s="57">
        <v>32.68</v>
      </c>
      <c r="F21" s="57">
        <f t="shared" si="0"/>
        <v>32.68</v>
      </c>
      <c r="G21" s="57">
        <f t="shared" si="1"/>
        <v>32.78</v>
      </c>
      <c r="H21" s="57">
        <f t="shared" ref="H21" si="11">SUM(F21:G21)</f>
        <v>65.460000000000008</v>
      </c>
      <c r="I21" s="58">
        <f t="shared" ref="I21" si="12">$H$11/H21*100</f>
        <v>88.527344943476933</v>
      </c>
      <c r="J21" s="26"/>
      <c r="K21" s="21"/>
      <c r="L21" s="19"/>
      <c r="M21" s="21"/>
      <c r="N21" s="21"/>
      <c r="O21" s="21"/>
      <c r="P21" s="21"/>
      <c r="Q21" s="21"/>
    </row>
    <row r="22" spans="1:255" s="22" customFormat="1" ht="15" customHeight="1" x14ac:dyDescent="0.2">
      <c r="A22" s="55">
        <v>12</v>
      </c>
      <c r="B22" s="56" t="s">
        <v>64</v>
      </c>
      <c r="C22" s="57">
        <v>33.270000000000003</v>
      </c>
      <c r="D22" s="57">
        <v>33.130000000000003</v>
      </c>
      <c r="E22" s="57">
        <v>33.49</v>
      </c>
      <c r="F22" s="57">
        <f t="shared" si="0"/>
        <v>33.130000000000003</v>
      </c>
      <c r="G22" s="57">
        <f t="shared" si="1"/>
        <v>33.270000000000003</v>
      </c>
      <c r="H22" s="57">
        <f t="shared" si="9"/>
        <v>66.400000000000006</v>
      </c>
      <c r="I22" s="58">
        <f t="shared" si="10"/>
        <v>87.274096385542165</v>
      </c>
      <c r="J22" s="26"/>
      <c r="K22" s="21"/>
      <c r="L22" s="19"/>
      <c r="M22" s="21"/>
      <c r="N22" s="21"/>
      <c r="O22" s="21"/>
      <c r="P22" s="21"/>
      <c r="Q22" s="21"/>
    </row>
    <row r="23" spans="1:255" s="22" customFormat="1" ht="15" customHeight="1" x14ac:dyDescent="0.2">
      <c r="A23" s="55">
        <v>12</v>
      </c>
      <c r="B23" s="56" t="s">
        <v>58</v>
      </c>
      <c r="C23" s="57">
        <v>33.06</v>
      </c>
      <c r="D23" s="57">
        <v>33.9</v>
      </c>
      <c r="E23" s="57">
        <v>33.340000000000003</v>
      </c>
      <c r="F23" s="57">
        <f t="shared" si="0"/>
        <v>33.06</v>
      </c>
      <c r="G23" s="57">
        <f t="shared" si="1"/>
        <v>33.340000000000003</v>
      </c>
      <c r="H23" s="57">
        <f t="shared" ref="H23" si="13">SUM(F23:G23)</f>
        <v>66.400000000000006</v>
      </c>
      <c r="I23" s="58">
        <f t="shared" ref="I23" si="14">$H$11/H23*100</f>
        <v>87.274096385542165</v>
      </c>
      <c r="J23" s="26"/>
      <c r="K23" s="21"/>
      <c r="L23" s="19"/>
      <c r="M23" s="21"/>
      <c r="N23" s="21"/>
      <c r="O23" s="21"/>
      <c r="P23" s="21"/>
      <c r="Q23" s="21"/>
    </row>
    <row r="24" spans="1:255" s="22" customFormat="1" ht="15" customHeight="1" x14ac:dyDescent="0.2">
      <c r="A24" s="55">
        <v>14</v>
      </c>
      <c r="B24" s="56" t="s">
        <v>59</v>
      </c>
      <c r="C24" s="57">
        <v>34.479999999999997</v>
      </c>
      <c r="D24" s="57">
        <v>33.67</v>
      </c>
      <c r="E24" s="57">
        <v>34.54</v>
      </c>
      <c r="F24" s="57">
        <f t="shared" si="0"/>
        <v>33.67</v>
      </c>
      <c r="G24" s="57">
        <f t="shared" si="1"/>
        <v>34.479999999999997</v>
      </c>
      <c r="H24" s="57">
        <f t="shared" si="9"/>
        <v>68.150000000000006</v>
      </c>
      <c r="I24" s="58">
        <f t="shared" si="10"/>
        <v>85.033015407190021</v>
      </c>
      <c r="J24" s="26"/>
      <c r="K24" s="21"/>
      <c r="L24" s="19"/>
      <c r="M24" s="21"/>
      <c r="N24" s="21"/>
      <c r="O24" s="21"/>
      <c r="P24" s="21"/>
      <c r="Q24" s="21"/>
    </row>
    <row r="25" spans="1:255" s="22" customFormat="1" ht="15" customHeight="1" x14ac:dyDescent="0.2">
      <c r="A25" s="55">
        <v>15</v>
      </c>
      <c r="B25" s="56" t="s">
        <v>47</v>
      </c>
      <c r="C25" s="57">
        <v>34.6</v>
      </c>
      <c r="D25" s="57">
        <v>35.36</v>
      </c>
      <c r="E25" s="57">
        <v>34.75</v>
      </c>
      <c r="F25" s="57">
        <f t="shared" si="0"/>
        <v>34.6</v>
      </c>
      <c r="G25" s="57">
        <f t="shared" si="1"/>
        <v>34.75</v>
      </c>
      <c r="H25" s="57">
        <f>SUM(F25:G25)</f>
        <v>69.349999999999994</v>
      </c>
      <c r="I25" s="58">
        <f>$H$11/H25*100</f>
        <v>83.561643835616451</v>
      </c>
      <c r="J25" s="26"/>
      <c r="K25" s="21"/>
      <c r="L25" s="19"/>
      <c r="M25" s="21"/>
      <c r="N25" s="21"/>
      <c r="O25" s="21"/>
      <c r="P25" s="21"/>
      <c r="Q25" s="21"/>
    </row>
    <row r="26" spans="1:255" s="22" customFormat="1" ht="15" customHeight="1" x14ac:dyDescent="0.2">
      <c r="A26" s="55">
        <v>16</v>
      </c>
      <c r="B26" s="56" t="s">
        <v>26</v>
      </c>
      <c r="C26" s="57">
        <v>35.99</v>
      </c>
      <c r="D26" s="57">
        <v>35</v>
      </c>
      <c r="E26" s="57"/>
      <c r="F26" s="57">
        <f t="shared" si="0"/>
        <v>35</v>
      </c>
      <c r="G26" s="57">
        <f t="shared" si="1"/>
        <v>35.99</v>
      </c>
      <c r="H26" s="57">
        <f t="shared" ref="H26" si="15">SUM(F26:G26)</f>
        <v>70.990000000000009</v>
      </c>
      <c r="I26" s="58">
        <f t="shared" ref="I26" si="16">$H$11/H26*100</f>
        <v>81.631215664178043</v>
      </c>
      <c r="J26" s="26"/>
      <c r="K26" s="21"/>
      <c r="L26" s="19"/>
      <c r="M26" s="21"/>
      <c r="N26" s="21"/>
      <c r="O26" s="21"/>
      <c r="P26" s="21"/>
      <c r="Q26" s="21"/>
    </row>
    <row r="27" spans="1:255" s="22" customFormat="1" ht="15" customHeight="1" thickBot="1" x14ac:dyDescent="0.25">
      <c r="A27" s="75">
        <v>17</v>
      </c>
      <c r="B27" s="82" t="s">
        <v>56</v>
      </c>
      <c r="C27" s="80">
        <v>50</v>
      </c>
      <c r="D27" s="80">
        <v>34.42</v>
      </c>
      <c r="E27" s="80"/>
      <c r="F27" s="80">
        <f t="shared" si="0"/>
        <v>34.42</v>
      </c>
      <c r="G27" s="80">
        <f t="shared" si="1"/>
        <v>50</v>
      </c>
      <c r="H27" s="80">
        <f t="shared" si="9"/>
        <v>84.42</v>
      </c>
      <c r="I27" s="81">
        <f t="shared" si="10"/>
        <v>68.644870883676859</v>
      </c>
      <c r="J27" s="26"/>
      <c r="K27" s="21"/>
      <c r="L27" s="19"/>
      <c r="M27" s="21"/>
      <c r="N27" s="21"/>
      <c r="O27" s="21"/>
      <c r="P27" s="21"/>
      <c r="Q27" s="21"/>
    </row>
    <row r="28" spans="1:255" s="22" customFormat="1" ht="15" customHeight="1" x14ac:dyDescent="0.2">
      <c r="A28" s="27"/>
      <c r="B28" s="28"/>
      <c r="C28" s="29"/>
      <c r="D28" s="29"/>
      <c r="E28" s="29"/>
      <c r="F28" s="29"/>
      <c r="G28" s="29"/>
      <c r="H28" s="29"/>
      <c r="I28" s="29"/>
      <c r="J28" s="21"/>
      <c r="K28" s="21"/>
      <c r="L28" s="21"/>
      <c r="M28" s="21"/>
      <c r="N28" s="21"/>
      <c r="O28" s="21"/>
      <c r="P28" s="21"/>
      <c r="Q28" s="21"/>
    </row>
    <row r="29" spans="1:255" s="22" customFormat="1" ht="15" customHeight="1" x14ac:dyDescent="0.2">
      <c r="A29" s="20"/>
      <c r="B29" s="18"/>
      <c r="C29" s="19"/>
      <c r="D29" s="19"/>
      <c r="E29" s="19"/>
      <c r="F29" s="19"/>
      <c r="G29" s="19"/>
      <c r="H29" s="19"/>
      <c r="I29" s="19"/>
      <c r="J29" s="21"/>
      <c r="K29" s="21"/>
      <c r="L29" s="21"/>
      <c r="M29" s="21"/>
      <c r="N29" s="21"/>
      <c r="O29" s="21"/>
      <c r="P29" s="21"/>
      <c r="Q29" s="21"/>
    </row>
    <row r="30" spans="1:255" ht="12.75" customHeight="1" x14ac:dyDescent="0.2">
      <c r="A30" s="4"/>
      <c r="B30" s="4"/>
      <c r="C30" s="5"/>
      <c r="D30" s="5"/>
      <c r="E30" s="5"/>
      <c r="F30" s="5"/>
      <c r="G30" s="5"/>
      <c r="H30" s="5"/>
      <c r="I30" s="6"/>
      <c r="J30" s="1"/>
      <c r="K30" s="1"/>
      <c r="L30" s="1"/>
      <c r="M30" s="1"/>
      <c r="N30" s="1"/>
      <c r="O30" s="1"/>
      <c r="P30" s="1"/>
      <c r="Q30" s="1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2.75" customHeight="1" x14ac:dyDescent="0.2">
      <c r="A31" s="2" t="s">
        <v>37</v>
      </c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5"/>
      <c r="Q31" s="5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2.75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"/>
      <c r="Q32" s="5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2.75" customHeight="1" x14ac:dyDescent="0.2">
      <c r="A33" s="2" t="s">
        <v>16</v>
      </c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29"/>
  <sheetViews>
    <sheetView showGridLines="0" workbookViewId="0">
      <selection activeCell="E27" sqref="E27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7" width="10.7109375" style="8" customWidth="1"/>
    <col min="8" max="253" width="8.85546875" style="8" customWidth="1"/>
  </cols>
  <sheetData>
    <row r="1" spans="1:2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2.75" customHeight="1" x14ac:dyDescent="0.2">
      <c r="A8" s="2" t="s">
        <v>17</v>
      </c>
      <c r="B8" s="3">
        <v>45323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2.75" customHeight="1" thickBot="1" x14ac:dyDescent="0.25">
      <c r="A9" s="23"/>
      <c r="B9" s="23"/>
      <c r="C9" s="23"/>
      <c r="D9" s="23"/>
      <c r="E9" s="23"/>
      <c r="F9" s="23"/>
      <c r="G9" s="23"/>
      <c r="H9" s="1"/>
      <c r="I9" s="1"/>
      <c r="J9" s="1"/>
      <c r="K9" s="1"/>
      <c r="L9" s="1"/>
      <c r="M9" s="1"/>
      <c r="N9" s="1"/>
      <c r="O9" s="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66" t="s">
        <v>27</v>
      </c>
      <c r="G10" s="39" t="s">
        <v>9</v>
      </c>
      <c r="H10" s="25"/>
      <c r="I10" s="1"/>
      <c r="J10" s="1"/>
      <c r="K10" s="1"/>
      <c r="L10" s="1"/>
      <c r="M10" s="1"/>
      <c r="N10" s="1"/>
      <c r="O10" s="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s="22" customFormat="1" ht="15" customHeight="1" x14ac:dyDescent="0.2">
      <c r="A11" s="45">
        <v>1</v>
      </c>
      <c r="B11" s="32" t="s">
        <v>12</v>
      </c>
      <c r="C11" s="50">
        <v>52.72</v>
      </c>
      <c r="D11" s="50">
        <v>52.6</v>
      </c>
      <c r="E11" s="50">
        <v>52.44</v>
      </c>
      <c r="F11" s="50">
        <f t="shared" ref="F11:F22" si="0">SMALL(C11:E11,1)</f>
        <v>52.44</v>
      </c>
      <c r="G11" s="51">
        <v>100</v>
      </c>
      <c r="H11" s="26"/>
      <c r="I11" s="21"/>
      <c r="J11" s="21"/>
      <c r="K11" s="21"/>
      <c r="L11" s="21"/>
      <c r="M11" s="21"/>
      <c r="N11" s="21"/>
      <c r="O11" s="21"/>
    </row>
    <row r="12" spans="1:253" s="22" customFormat="1" ht="15" customHeight="1" x14ac:dyDescent="0.2">
      <c r="A12" s="46">
        <v>2</v>
      </c>
      <c r="B12" s="30" t="s">
        <v>10</v>
      </c>
      <c r="C12" s="41">
        <v>52.96</v>
      </c>
      <c r="D12" s="41">
        <v>53.32</v>
      </c>
      <c r="E12" s="41"/>
      <c r="F12" s="41">
        <f t="shared" si="0"/>
        <v>52.96</v>
      </c>
      <c r="G12" s="52">
        <f t="shared" ref="G12:G22" si="1">$F$11/F12*100</f>
        <v>99.018126888217523</v>
      </c>
      <c r="H12" s="26"/>
      <c r="I12" s="21"/>
      <c r="J12" s="21"/>
      <c r="K12" s="21"/>
      <c r="L12" s="21"/>
      <c r="M12" s="21"/>
      <c r="N12" s="21"/>
      <c r="O12" s="21"/>
    </row>
    <row r="13" spans="1:253" s="22" customFormat="1" ht="15" customHeight="1" x14ac:dyDescent="0.2">
      <c r="A13" s="46">
        <v>3</v>
      </c>
      <c r="B13" s="76" t="s">
        <v>29</v>
      </c>
      <c r="C13" s="41">
        <v>53.53</v>
      </c>
      <c r="D13" s="41">
        <v>53.59</v>
      </c>
      <c r="E13" s="41">
        <v>53.57</v>
      </c>
      <c r="F13" s="41">
        <f t="shared" si="0"/>
        <v>53.53</v>
      </c>
      <c r="G13" s="52">
        <f t="shared" ref="G13:G14" si="2">$F$11/F13*100</f>
        <v>97.963758640014944</v>
      </c>
      <c r="H13" s="26"/>
      <c r="I13" s="21"/>
      <c r="J13" s="21"/>
      <c r="K13" s="21"/>
      <c r="L13" s="21"/>
      <c r="M13" s="21"/>
      <c r="N13" s="21"/>
      <c r="O13" s="21"/>
    </row>
    <row r="14" spans="1:253" s="22" customFormat="1" ht="15" customHeight="1" x14ac:dyDescent="0.2">
      <c r="A14" s="46">
        <v>4</v>
      </c>
      <c r="B14" s="30" t="s">
        <v>55</v>
      </c>
      <c r="C14" s="41">
        <v>54.22</v>
      </c>
      <c r="D14" s="41">
        <v>55.78</v>
      </c>
      <c r="E14" s="41">
        <v>54.69</v>
      </c>
      <c r="F14" s="41">
        <f t="shared" si="0"/>
        <v>54.22</v>
      </c>
      <c r="G14" s="52">
        <f t="shared" si="2"/>
        <v>96.717078568793795</v>
      </c>
      <c r="H14" s="26"/>
      <c r="I14" s="21"/>
      <c r="J14" s="21"/>
      <c r="K14" s="21"/>
      <c r="L14" s="21"/>
      <c r="M14" s="21"/>
      <c r="N14" s="21"/>
      <c r="O14" s="21"/>
    </row>
    <row r="15" spans="1:253" s="22" customFormat="1" ht="15" customHeight="1" x14ac:dyDescent="0.2">
      <c r="A15" s="46">
        <v>5</v>
      </c>
      <c r="B15" s="30" t="s">
        <v>11</v>
      </c>
      <c r="C15" s="41">
        <v>56.84</v>
      </c>
      <c r="D15" s="41">
        <v>55.59</v>
      </c>
      <c r="E15" s="41">
        <v>56.81</v>
      </c>
      <c r="F15" s="41">
        <f t="shared" si="0"/>
        <v>55.59</v>
      </c>
      <c r="G15" s="52">
        <f t="shared" si="1"/>
        <v>94.333513221802463</v>
      </c>
      <c r="H15" s="26"/>
      <c r="I15" s="21"/>
      <c r="J15" s="21"/>
      <c r="K15" s="21"/>
      <c r="L15" s="21"/>
      <c r="M15" s="21"/>
      <c r="N15" s="21"/>
      <c r="O15" s="21"/>
    </row>
    <row r="16" spans="1:253" s="22" customFormat="1" ht="15" customHeight="1" x14ac:dyDescent="0.2">
      <c r="A16" s="46">
        <v>6</v>
      </c>
      <c r="B16" s="30" t="s">
        <v>18</v>
      </c>
      <c r="C16" s="41">
        <v>55.9</v>
      </c>
      <c r="D16" s="41">
        <v>56.65</v>
      </c>
      <c r="E16" s="41">
        <v>56.68</v>
      </c>
      <c r="F16" s="41">
        <f t="shared" si="0"/>
        <v>55.9</v>
      </c>
      <c r="G16" s="52">
        <f t="shared" si="1"/>
        <v>93.810375670840784</v>
      </c>
      <c r="H16" s="26"/>
      <c r="I16" s="21"/>
      <c r="J16" s="21"/>
      <c r="K16" s="21"/>
      <c r="L16" s="21"/>
      <c r="M16" s="21"/>
      <c r="N16" s="21"/>
      <c r="O16" s="21"/>
    </row>
    <row r="17" spans="1:253" s="22" customFormat="1" ht="15" customHeight="1" x14ac:dyDescent="0.2">
      <c r="A17" s="46">
        <v>7</v>
      </c>
      <c r="B17" s="30" t="s">
        <v>76</v>
      </c>
      <c r="C17" s="41">
        <v>58.44</v>
      </c>
      <c r="D17" s="41">
        <v>58.62</v>
      </c>
      <c r="E17" s="41">
        <v>56.94</v>
      </c>
      <c r="F17" s="41">
        <f t="shared" si="0"/>
        <v>56.94</v>
      </c>
      <c r="G17" s="52">
        <f t="shared" si="1"/>
        <v>92.096944151738668</v>
      </c>
      <c r="H17" s="26"/>
      <c r="I17" s="21"/>
      <c r="J17" s="21"/>
      <c r="K17" s="21"/>
      <c r="L17" s="21"/>
      <c r="M17" s="21"/>
      <c r="N17" s="21"/>
      <c r="O17" s="21"/>
    </row>
    <row r="18" spans="1:253" s="22" customFormat="1" ht="15" customHeight="1" x14ac:dyDescent="0.2">
      <c r="A18" s="46">
        <v>8</v>
      </c>
      <c r="B18" s="30" t="s">
        <v>50</v>
      </c>
      <c r="C18" s="41">
        <v>58.03</v>
      </c>
      <c r="D18" s="41">
        <v>57.44</v>
      </c>
      <c r="E18" s="41"/>
      <c r="F18" s="41">
        <f t="shared" si="0"/>
        <v>57.44</v>
      </c>
      <c r="G18" s="52">
        <f t="shared" si="1"/>
        <v>91.295264623955433</v>
      </c>
      <c r="H18" s="26"/>
      <c r="I18" s="21"/>
      <c r="J18" s="21"/>
      <c r="K18" s="21"/>
      <c r="L18" s="21"/>
      <c r="M18" s="21"/>
      <c r="N18" s="21"/>
      <c r="O18" s="21"/>
    </row>
    <row r="19" spans="1:253" s="22" customFormat="1" ht="15" customHeight="1" x14ac:dyDescent="0.2">
      <c r="A19" s="46">
        <v>9</v>
      </c>
      <c r="B19" s="30" t="s">
        <v>32</v>
      </c>
      <c r="C19" s="41">
        <v>61.03</v>
      </c>
      <c r="D19" s="41">
        <v>58.18</v>
      </c>
      <c r="E19" s="41">
        <v>58.41</v>
      </c>
      <c r="F19" s="41">
        <f t="shared" si="0"/>
        <v>58.18</v>
      </c>
      <c r="G19" s="52">
        <f t="shared" si="1"/>
        <v>90.134066689584046</v>
      </c>
      <c r="H19" s="26"/>
      <c r="I19" s="21"/>
      <c r="J19" s="21"/>
      <c r="K19" s="21"/>
      <c r="L19" s="21"/>
      <c r="M19" s="21"/>
      <c r="N19" s="21"/>
      <c r="O19" s="21"/>
    </row>
    <row r="20" spans="1:253" s="22" customFormat="1" ht="15" customHeight="1" x14ac:dyDescent="0.2">
      <c r="A20" s="46">
        <v>10</v>
      </c>
      <c r="B20" s="30" t="s">
        <v>45</v>
      </c>
      <c r="C20" s="41">
        <v>59.06</v>
      </c>
      <c r="D20" s="41">
        <v>58.78</v>
      </c>
      <c r="E20" s="41">
        <v>59.79</v>
      </c>
      <c r="F20" s="41">
        <f t="shared" si="0"/>
        <v>58.78</v>
      </c>
      <c r="G20" s="52">
        <f t="shared" si="1"/>
        <v>89.21401837359646</v>
      </c>
      <c r="H20" s="26"/>
      <c r="I20" s="21"/>
      <c r="J20" s="21"/>
      <c r="K20" s="21"/>
      <c r="L20" s="21"/>
      <c r="M20" s="21"/>
      <c r="N20" s="21"/>
      <c r="O20" s="21"/>
    </row>
    <row r="21" spans="1:253" s="22" customFormat="1" ht="15" customHeight="1" x14ac:dyDescent="0.2">
      <c r="A21" s="46">
        <v>11</v>
      </c>
      <c r="B21" s="30" t="s">
        <v>75</v>
      </c>
      <c r="C21" s="41">
        <v>59.72</v>
      </c>
      <c r="D21" s="41">
        <v>60.06</v>
      </c>
      <c r="E21" s="41">
        <v>60.93</v>
      </c>
      <c r="F21" s="41">
        <f t="shared" ref="F21" si="3">SMALL(C21:E21,1)</f>
        <v>59.72</v>
      </c>
      <c r="G21" s="52">
        <f t="shared" ref="G21" si="4">$F$11/F21*100</f>
        <v>87.809778968519765</v>
      </c>
      <c r="H21" s="26"/>
      <c r="I21" s="21"/>
      <c r="J21" s="21"/>
      <c r="K21" s="21"/>
      <c r="L21" s="21"/>
      <c r="M21" s="21"/>
      <c r="N21" s="21"/>
      <c r="O21" s="21"/>
    </row>
    <row r="22" spans="1:253" s="22" customFormat="1" ht="15" customHeight="1" x14ac:dyDescent="0.2">
      <c r="A22" s="46">
        <v>12</v>
      </c>
      <c r="B22" s="30" t="s">
        <v>74</v>
      </c>
      <c r="C22" s="41">
        <v>69.209999999999994</v>
      </c>
      <c r="D22" s="41">
        <v>71.430000000000007</v>
      </c>
      <c r="E22" s="41">
        <v>60.32</v>
      </c>
      <c r="F22" s="41">
        <f t="shared" si="0"/>
        <v>60.32</v>
      </c>
      <c r="G22" s="52">
        <f t="shared" si="1"/>
        <v>86.936339522546419</v>
      </c>
      <c r="H22" s="26"/>
      <c r="I22" s="21"/>
      <c r="J22" s="21"/>
      <c r="K22" s="21"/>
      <c r="L22" s="21"/>
      <c r="M22" s="21"/>
      <c r="N22" s="21"/>
      <c r="O22" s="21"/>
    </row>
    <row r="23" spans="1:253" s="22" customFormat="1" ht="15" customHeight="1" x14ac:dyDescent="0.2">
      <c r="A23" s="46">
        <v>13</v>
      </c>
      <c r="B23" s="30" t="s">
        <v>58</v>
      </c>
      <c r="C23" s="41">
        <v>62.44</v>
      </c>
      <c r="D23" s="41">
        <v>61.04</v>
      </c>
      <c r="E23" s="41">
        <v>62.13</v>
      </c>
      <c r="F23" s="41">
        <f t="shared" ref="F23" si="5">SMALL(C23:E23,1)</f>
        <v>61.04</v>
      </c>
      <c r="G23" s="52">
        <f t="shared" ref="G23" si="6">$F$11/F23*100</f>
        <v>85.910878112712979</v>
      </c>
      <c r="H23" s="26"/>
      <c r="I23" s="21"/>
      <c r="J23" s="21"/>
      <c r="K23" s="21"/>
      <c r="L23" s="21"/>
      <c r="M23" s="21"/>
      <c r="N23" s="21"/>
      <c r="O23" s="21"/>
    </row>
    <row r="24" spans="1:253" s="22" customFormat="1" ht="15" customHeight="1" x14ac:dyDescent="0.2">
      <c r="A24" s="46">
        <v>14</v>
      </c>
      <c r="B24" s="30" t="s">
        <v>62</v>
      </c>
      <c r="C24" s="41">
        <v>62.04</v>
      </c>
      <c r="D24" s="41">
        <v>63.35</v>
      </c>
      <c r="E24" s="41"/>
      <c r="F24" s="41">
        <f t="shared" ref="F24:F25" si="7">SMALL(C24:E24,1)</f>
        <v>62.04</v>
      </c>
      <c r="G24" s="52">
        <f t="shared" ref="G24:G25" si="8">$F$11/F24*100</f>
        <v>84.526112185686657</v>
      </c>
      <c r="H24" s="26"/>
      <c r="I24" s="21"/>
      <c r="J24" s="21"/>
      <c r="K24" s="21"/>
      <c r="L24" s="21"/>
      <c r="M24" s="21"/>
      <c r="N24" s="21"/>
      <c r="O24" s="21"/>
    </row>
    <row r="25" spans="1:253" s="22" customFormat="1" ht="15" customHeight="1" thickBot="1" x14ac:dyDescent="0.25">
      <c r="A25" s="47">
        <v>15</v>
      </c>
      <c r="B25" s="72" t="s">
        <v>77</v>
      </c>
      <c r="C25" s="53"/>
      <c r="D25" s="53">
        <v>80.72</v>
      </c>
      <c r="E25" s="53"/>
      <c r="F25" s="53">
        <f t="shared" si="7"/>
        <v>80.72</v>
      </c>
      <c r="G25" s="54">
        <f t="shared" si="8"/>
        <v>64.96531219028742</v>
      </c>
      <c r="H25" s="26"/>
      <c r="I25" s="21"/>
      <c r="J25" s="21"/>
      <c r="K25" s="21"/>
      <c r="L25" s="21"/>
      <c r="M25" s="21"/>
      <c r="N25" s="21"/>
      <c r="O25" s="21"/>
    </row>
    <row r="26" spans="1:253" ht="12.75" customHeight="1" x14ac:dyDescent="0.2">
      <c r="A26" s="34"/>
      <c r="B26" s="34"/>
      <c r="C26" s="67"/>
      <c r="D26" s="67"/>
      <c r="E26" s="67"/>
      <c r="F26" s="67"/>
      <c r="G26" s="68"/>
      <c r="H26" s="1"/>
      <c r="I26" s="1"/>
      <c r="J26" s="1"/>
      <c r="K26" s="1"/>
      <c r="L26" s="1"/>
      <c r="M26" s="1"/>
      <c r="N26" s="1"/>
      <c r="O26" s="1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12.75" customHeight="1" x14ac:dyDescent="0.2">
      <c r="A27" s="2" t="s">
        <v>42</v>
      </c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12.75" customHeight="1" x14ac:dyDescent="0.2">
      <c r="A28" s="4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5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12.75" customHeight="1" x14ac:dyDescent="0.2">
      <c r="A29" s="2" t="s">
        <v>16</v>
      </c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735A-3322-4C24-9F19-517F02FFEE66}">
  <dimension ref="A1:IS30"/>
  <sheetViews>
    <sheetView showGridLines="0" workbookViewId="0">
      <selection activeCell="E29" sqref="E29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7" width="10.7109375" style="8" customWidth="1"/>
    <col min="8" max="253" width="8.85546875" style="8" customWidth="1"/>
  </cols>
  <sheetData>
    <row r="1" spans="1:2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2.75" customHeight="1" x14ac:dyDescent="0.2">
      <c r="A8" s="2" t="s">
        <v>19</v>
      </c>
      <c r="B8" s="3">
        <v>45330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2.75" customHeight="1" thickBot="1" x14ac:dyDescent="0.25">
      <c r="A9" s="23"/>
      <c r="B9" s="23"/>
      <c r="C9" s="23"/>
      <c r="D9" s="23"/>
      <c r="E9" s="23"/>
      <c r="F9" s="23"/>
      <c r="G9" s="23"/>
      <c r="H9" s="1"/>
      <c r="I9" s="1"/>
      <c r="J9" s="1"/>
      <c r="K9" s="1"/>
      <c r="L9" s="1"/>
      <c r="M9" s="1"/>
      <c r="N9" s="1"/>
      <c r="O9" s="1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66" t="s">
        <v>27</v>
      </c>
      <c r="G10" s="39" t="s">
        <v>9</v>
      </c>
      <c r="H10" s="25"/>
      <c r="I10" s="1"/>
      <c r="J10" s="1"/>
      <c r="K10" s="1"/>
      <c r="L10" s="1"/>
      <c r="M10" s="1"/>
      <c r="N10" s="1"/>
      <c r="O10" s="1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s="22" customFormat="1" ht="15" customHeight="1" x14ac:dyDescent="0.2">
      <c r="A11" s="45">
        <v>1</v>
      </c>
      <c r="B11" s="32" t="s">
        <v>29</v>
      </c>
      <c r="C11" s="50">
        <v>54.53</v>
      </c>
      <c r="D11" s="50">
        <v>54.03</v>
      </c>
      <c r="E11" s="50">
        <v>54.87</v>
      </c>
      <c r="F11" s="50">
        <f t="shared" ref="F11:F26" si="0">SMALL(C11:E11,1)</f>
        <v>54.03</v>
      </c>
      <c r="G11" s="51">
        <v>100</v>
      </c>
      <c r="H11" s="26"/>
      <c r="I11" s="21"/>
      <c r="J11" s="21"/>
      <c r="K11" s="21"/>
      <c r="L11" s="21"/>
      <c r="M11" s="21"/>
      <c r="N11" s="21"/>
      <c r="O11" s="21"/>
    </row>
    <row r="12" spans="1:253" s="22" customFormat="1" ht="15" customHeight="1" x14ac:dyDescent="0.2">
      <c r="A12" s="46">
        <v>2</v>
      </c>
      <c r="B12" s="30" t="s">
        <v>10</v>
      </c>
      <c r="C12" s="41">
        <v>55.03</v>
      </c>
      <c r="D12" s="41">
        <v>55</v>
      </c>
      <c r="E12" s="41"/>
      <c r="F12" s="41">
        <f t="shared" si="0"/>
        <v>55</v>
      </c>
      <c r="G12" s="52">
        <f t="shared" ref="G12:G26" si="1">$F$11/F12*100</f>
        <v>98.236363636363649</v>
      </c>
      <c r="H12" s="26"/>
      <c r="I12" s="21"/>
      <c r="J12" s="21"/>
      <c r="K12" s="21"/>
      <c r="L12" s="21"/>
      <c r="M12" s="21"/>
      <c r="N12" s="21"/>
      <c r="O12" s="21"/>
    </row>
    <row r="13" spans="1:253" s="22" customFormat="1" ht="15" customHeight="1" x14ac:dyDescent="0.2">
      <c r="A13" s="46">
        <v>3</v>
      </c>
      <c r="B13" s="76" t="s">
        <v>12</v>
      </c>
      <c r="C13" s="41">
        <v>55.66</v>
      </c>
      <c r="D13" s="41">
        <v>55.18</v>
      </c>
      <c r="E13" s="41">
        <v>55.48</v>
      </c>
      <c r="F13" s="41">
        <f t="shared" si="0"/>
        <v>55.18</v>
      </c>
      <c r="G13" s="52">
        <f t="shared" si="1"/>
        <v>97.915911562160204</v>
      </c>
      <c r="H13" s="26"/>
      <c r="I13" s="21"/>
      <c r="J13" s="21"/>
      <c r="K13" s="21"/>
      <c r="L13" s="21"/>
      <c r="M13" s="21"/>
      <c r="N13" s="21"/>
      <c r="O13" s="21"/>
    </row>
    <row r="14" spans="1:253" s="22" customFormat="1" ht="15" customHeight="1" x14ac:dyDescent="0.2">
      <c r="A14" s="46">
        <v>4</v>
      </c>
      <c r="B14" s="30" t="s">
        <v>55</v>
      </c>
      <c r="C14" s="41">
        <v>55.63</v>
      </c>
      <c r="D14" s="41">
        <v>57.48</v>
      </c>
      <c r="E14" s="41"/>
      <c r="F14" s="41">
        <f t="shared" si="0"/>
        <v>55.63</v>
      </c>
      <c r="G14" s="52">
        <f t="shared" si="1"/>
        <v>97.123854035592302</v>
      </c>
      <c r="H14" s="26"/>
      <c r="I14" s="21"/>
      <c r="J14" s="21"/>
      <c r="K14" s="21"/>
      <c r="L14" s="21"/>
      <c r="M14" s="21"/>
      <c r="N14" s="21"/>
      <c r="O14" s="21"/>
    </row>
    <row r="15" spans="1:253" s="22" customFormat="1" ht="15" customHeight="1" x14ac:dyDescent="0.2">
      <c r="A15" s="46">
        <v>5</v>
      </c>
      <c r="B15" s="30" t="s">
        <v>18</v>
      </c>
      <c r="C15" s="41">
        <v>57.12</v>
      </c>
      <c r="D15" s="41">
        <v>57.27</v>
      </c>
      <c r="E15" s="41">
        <v>57.2</v>
      </c>
      <c r="F15" s="41">
        <f t="shared" ref="F15" si="2">SMALL(C15:E15,1)</f>
        <v>57.12</v>
      </c>
      <c r="G15" s="52">
        <f t="shared" ref="G15" si="3">$F$11/F15*100</f>
        <v>94.590336134453793</v>
      </c>
      <c r="H15" s="26"/>
      <c r="I15" s="21"/>
      <c r="J15" s="21"/>
      <c r="K15" s="21"/>
      <c r="L15" s="21"/>
      <c r="M15" s="21"/>
      <c r="N15" s="21"/>
      <c r="O15" s="21"/>
    </row>
    <row r="16" spans="1:253" s="22" customFormat="1" ht="15" customHeight="1" x14ac:dyDescent="0.2">
      <c r="A16" s="46">
        <v>6</v>
      </c>
      <c r="B16" s="30" t="s">
        <v>11</v>
      </c>
      <c r="C16" s="41">
        <v>58.03</v>
      </c>
      <c r="D16" s="41">
        <v>58.75</v>
      </c>
      <c r="E16" s="41">
        <v>58.78</v>
      </c>
      <c r="F16" s="41">
        <f t="shared" si="0"/>
        <v>58.03</v>
      </c>
      <c r="G16" s="52">
        <f t="shared" si="1"/>
        <v>93.107013613648121</v>
      </c>
      <c r="H16" s="26"/>
      <c r="I16" s="21"/>
      <c r="J16" s="21"/>
      <c r="K16" s="21"/>
      <c r="L16" s="21"/>
      <c r="M16" s="21"/>
      <c r="N16" s="21"/>
      <c r="O16" s="21"/>
    </row>
    <row r="17" spans="1:253" s="22" customFormat="1" ht="15" customHeight="1" x14ac:dyDescent="0.2">
      <c r="A17" s="46">
        <v>7</v>
      </c>
      <c r="B17" s="30" t="s">
        <v>58</v>
      </c>
      <c r="C17" s="41">
        <v>60.62</v>
      </c>
      <c r="D17" s="41">
        <v>60.3</v>
      </c>
      <c r="E17" s="41">
        <v>58.84</v>
      </c>
      <c r="F17" s="41">
        <f t="shared" ref="F17:F18" si="4">SMALL(C17:E17,1)</f>
        <v>58.84</v>
      </c>
      <c r="G17" s="52">
        <f t="shared" ref="G17:G18" si="5">$F$11/F17*100</f>
        <v>91.825288919102647</v>
      </c>
      <c r="H17" s="26"/>
      <c r="I17" s="21"/>
      <c r="J17" s="21"/>
      <c r="K17" s="21"/>
      <c r="L17" s="21"/>
      <c r="M17" s="21"/>
      <c r="N17" s="21"/>
      <c r="O17" s="21"/>
    </row>
    <row r="18" spans="1:253" s="22" customFormat="1" ht="15" customHeight="1" x14ac:dyDescent="0.2">
      <c r="A18" s="46">
        <v>8</v>
      </c>
      <c r="B18" s="30" t="s">
        <v>59</v>
      </c>
      <c r="C18" s="41">
        <v>59.36</v>
      </c>
      <c r="D18" s="41">
        <v>60.68</v>
      </c>
      <c r="E18" s="41">
        <v>62.39</v>
      </c>
      <c r="F18" s="41">
        <f t="shared" si="4"/>
        <v>59.36</v>
      </c>
      <c r="G18" s="52">
        <f t="shared" si="5"/>
        <v>91.020889487870633</v>
      </c>
      <c r="H18" s="26"/>
      <c r="I18" s="21"/>
      <c r="J18" s="21"/>
      <c r="K18" s="21"/>
      <c r="L18" s="21"/>
      <c r="M18" s="21"/>
      <c r="N18" s="21"/>
      <c r="O18" s="21"/>
    </row>
    <row r="19" spans="1:253" s="22" customFormat="1" ht="15" customHeight="1" x14ac:dyDescent="0.2">
      <c r="A19" s="46">
        <v>9</v>
      </c>
      <c r="B19" s="30" t="s">
        <v>73</v>
      </c>
      <c r="C19" s="41">
        <v>59.39</v>
      </c>
      <c r="D19" s="41">
        <v>59.93</v>
      </c>
      <c r="E19" s="41">
        <v>61.39</v>
      </c>
      <c r="F19" s="41">
        <f t="shared" si="0"/>
        <v>59.39</v>
      </c>
      <c r="G19" s="52">
        <f t="shared" si="1"/>
        <v>90.974911601279672</v>
      </c>
      <c r="H19" s="26"/>
      <c r="I19" s="21"/>
      <c r="J19" s="21"/>
      <c r="K19" s="21"/>
      <c r="L19" s="21"/>
      <c r="M19" s="21"/>
      <c r="N19" s="21"/>
      <c r="O19" s="21"/>
    </row>
    <row r="20" spans="1:253" s="22" customFormat="1" ht="15" customHeight="1" x14ac:dyDescent="0.2">
      <c r="A20" s="46">
        <v>9</v>
      </c>
      <c r="B20" s="30" t="s">
        <v>45</v>
      </c>
      <c r="C20" s="41">
        <v>61.19</v>
      </c>
      <c r="D20" s="41">
        <v>59.39</v>
      </c>
      <c r="E20" s="41">
        <v>60.45</v>
      </c>
      <c r="F20" s="41">
        <f t="shared" ref="F20:F23" si="6">SMALL(C20:E20,1)</f>
        <v>59.39</v>
      </c>
      <c r="G20" s="52">
        <f t="shared" ref="G20:G23" si="7">$F$11/F20*100</f>
        <v>90.974911601279672</v>
      </c>
      <c r="H20" s="26"/>
      <c r="I20" s="21"/>
      <c r="J20" s="21"/>
      <c r="K20" s="21"/>
      <c r="L20" s="21"/>
      <c r="M20" s="21"/>
      <c r="N20" s="21"/>
      <c r="O20" s="21"/>
    </row>
    <row r="21" spans="1:253" s="22" customFormat="1" ht="15" customHeight="1" x14ac:dyDescent="0.2">
      <c r="A21" s="46">
        <v>11</v>
      </c>
      <c r="B21" s="30" t="s">
        <v>64</v>
      </c>
      <c r="C21" s="41">
        <v>59.64</v>
      </c>
      <c r="D21" s="41">
        <v>60.93</v>
      </c>
      <c r="E21" s="41">
        <v>61.47</v>
      </c>
      <c r="F21" s="41">
        <f t="shared" si="6"/>
        <v>59.64</v>
      </c>
      <c r="G21" s="52">
        <f t="shared" si="7"/>
        <v>90.593561368209251</v>
      </c>
      <c r="H21" s="26"/>
      <c r="I21" s="21"/>
      <c r="J21" s="21"/>
      <c r="K21" s="21"/>
      <c r="L21" s="21"/>
      <c r="M21" s="21"/>
      <c r="N21" s="21"/>
      <c r="O21" s="21"/>
    </row>
    <row r="22" spans="1:253" s="22" customFormat="1" ht="15" customHeight="1" x14ac:dyDescent="0.2">
      <c r="A22" s="46">
        <v>12</v>
      </c>
      <c r="B22" s="30" t="s">
        <v>75</v>
      </c>
      <c r="C22" s="41">
        <v>65.510000000000005</v>
      </c>
      <c r="D22" s="41">
        <v>61.36</v>
      </c>
      <c r="E22" s="41">
        <v>61.6</v>
      </c>
      <c r="F22" s="41">
        <f t="shared" si="6"/>
        <v>61.36</v>
      </c>
      <c r="G22" s="52">
        <f t="shared" si="7"/>
        <v>88.054106910039124</v>
      </c>
      <c r="H22" s="26"/>
      <c r="I22" s="21"/>
      <c r="J22" s="21"/>
      <c r="K22" s="21"/>
      <c r="L22" s="21"/>
      <c r="M22" s="21"/>
      <c r="N22" s="21"/>
      <c r="O22" s="21"/>
    </row>
    <row r="23" spans="1:253" s="22" customFormat="1" ht="15" customHeight="1" x14ac:dyDescent="0.2">
      <c r="A23" s="46">
        <v>13</v>
      </c>
      <c r="B23" s="30" t="s">
        <v>48</v>
      </c>
      <c r="C23" s="41">
        <v>64.27</v>
      </c>
      <c r="D23" s="41">
        <v>66.239999999999995</v>
      </c>
      <c r="E23" s="41">
        <v>65.52</v>
      </c>
      <c r="F23" s="41">
        <f t="shared" si="6"/>
        <v>64.27</v>
      </c>
      <c r="G23" s="52">
        <f t="shared" si="7"/>
        <v>84.067216430683061</v>
      </c>
      <c r="H23" s="26"/>
      <c r="I23" s="21"/>
      <c r="J23" s="21"/>
      <c r="K23" s="21"/>
      <c r="L23" s="21"/>
      <c r="M23" s="21"/>
      <c r="N23" s="21"/>
      <c r="O23" s="21"/>
    </row>
    <row r="24" spans="1:253" s="22" customFormat="1" ht="15" customHeight="1" x14ac:dyDescent="0.2">
      <c r="A24" s="46">
        <v>14</v>
      </c>
      <c r="B24" s="30" t="s">
        <v>62</v>
      </c>
      <c r="C24" s="41">
        <v>65.08</v>
      </c>
      <c r="D24" s="41">
        <v>64.790000000000006</v>
      </c>
      <c r="E24" s="41">
        <v>65.36</v>
      </c>
      <c r="F24" s="41">
        <f>SMALL(C24:E24,1)</f>
        <v>64.790000000000006</v>
      </c>
      <c r="G24" s="52">
        <f>$F$11/F24*100</f>
        <v>83.392498842413943</v>
      </c>
      <c r="H24" s="26"/>
      <c r="I24" s="21"/>
      <c r="J24" s="21"/>
      <c r="K24" s="21"/>
      <c r="L24" s="21"/>
      <c r="M24" s="21"/>
      <c r="N24" s="21"/>
      <c r="O24" s="21"/>
    </row>
    <row r="25" spans="1:253" s="22" customFormat="1" ht="15" customHeight="1" x14ac:dyDescent="0.2">
      <c r="A25" s="46">
        <v>15</v>
      </c>
      <c r="B25" s="30" t="s">
        <v>70</v>
      </c>
      <c r="C25" s="41">
        <v>73.92</v>
      </c>
      <c r="D25" s="41">
        <v>73</v>
      </c>
      <c r="E25" s="41"/>
      <c r="F25" s="41">
        <f t="shared" si="0"/>
        <v>73</v>
      </c>
      <c r="G25" s="52">
        <f t="shared" si="1"/>
        <v>74.013698630136986</v>
      </c>
      <c r="H25" s="26"/>
      <c r="I25" s="21"/>
      <c r="J25" s="21"/>
      <c r="K25" s="21"/>
      <c r="L25" s="21"/>
      <c r="M25" s="21"/>
      <c r="N25" s="21"/>
      <c r="O25" s="21"/>
    </row>
    <row r="26" spans="1:253" s="22" customFormat="1" ht="15" customHeight="1" thickBot="1" x14ac:dyDescent="0.25">
      <c r="A26" s="47">
        <v>16</v>
      </c>
      <c r="B26" s="72" t="s">
        <v>78</v>
      </c>
      <c r="C26" s="53">
        <v>75.72</v>
      </c>
      <c r="D26" s="53">
        <v>77.599999999999994</v>
      </c>
      <c r="E26" s="53">
        <v>74.569999999999993</v>
      </c>
      <c r="F26" s="53">
        <f t="shared" si="0"/>
        <v>74.569999999999993</v>
      </c>
      <c r="G26" s="54">
        <f t="shared" si="1"/>
        <v>72.455411023199687</v>
      </c>
      <c r="H26" s="26"/>
      <c r="I26" s="21"/>
      <c r="J26" s="21"/>
      <c r="K26" s="21"/>
      <c r="L26" s="21"/>
      <c r="M26" s="21"/>
      <c r="N26" s="21"/>
      <c r="O26" s="21"/>
    </row>
    <row r="27" spans="1:253" ht="12.75" customHeight="1" x14ac:dyDescent="0.2">
      <c r="A27" s="34"/>
      <c r="B27" s="34"/>
      <c r="C27" s="67"/>
      <c r="D27" s="67"/>
      <c r="E27" s="67"/>
      <c r="F27" s="67"/>
      <c r="G27" s="68"/>
      <c r="H27" s="1"/>
      <c r="I27" s="1"/>
      <c r="J27" s="1"/>
      <c r="K27" s="1"/>
      <c r="L27" s="1"/>
      <c r="M27" s="1"/>
      <c r="N27" s="1"/>
      <c r="O27" s="1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12.75" customHeight="1" x14ac:dyDescent="0.2">
      <c r="A28" s="2" t="s">
        <v>42</v>
      </c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5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12.75" customHeight="1" x14ac:dyDescent="0.2">
      <c r="A29" s="4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5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12.75" customHeight="1" x14ac:dyDescent="0.2">
      <c r="A30" s="2" t="s">
        <v>16</v>
      </c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1"/>
  <sheetViews>
    <sheetView showGridLines="0" workbookViewId="0">
      <selection activeCell="H29" sqref="H29"/>
    </sheetView>
  </sheetViews>
  <sheetFormatPr defaultColWidth="8.85546875" defaultRowHeight="12.75" customHeight="1" x14ac:dyDescent="0.2"/>
  <cols>
    <col min="1" max="1" width="8.85546875" style="8" customWidth="1"/>
    <col min="2" max="2" width="20.42578125" style="8" customWidth="1"/>
    <col min="3" max="10" width="10.7109375" style="8" customWidth="1"/>
    <col min="11" max="256" width="8.85546875" style="8" customWidth="1"/>
  </cols>
  <sheetData>
    <row r="1" spans="1:25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x14ac:dyDescent="0.2">
      <c r="A7" s="2" t="s">
        <v>67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x14ac:dyDescent="0.2">
      <c r="A8" s="2" t="s">
        <v>20</v>
      </c>
      <c r="B8" s="3">
        <v>45337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1"/>
      <c r="L9" s="1"/>
      <c r="M9" s="1"/>
      <c r="N9" s="1"/>
      <c r="O9" s="1"/>
      <c r="P9" s="1"/>
      <c r="Q9" s="1"/>
      <c r="R9" s="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37"/>
      <c r="B10" s="38" t="s">
        <v>1</v>
      </c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 t="s">
        <v>7</v>
      </c>
      <c r="I10" s="38" t="s">
        <v>8</v>
      </c>
      <c r="J10" s="39" t="s">
        <v>9</v>
      </c>
      <c r="K10" s="25"/>
      <c r="L10" s="1"/>
      <c r="M10" s="1"/>
      <c r="N10" s="1"/>
      <c r="O10" s="1"/>
      <c r="P10" s="1"/>
      <c r="Q10" s="1"/>
      <c r="R10" s="1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2" customFormat="1" ht="15" customHeight="1" x14ac:dyDescent="0.2">
      <c r="A11" s="45">
        <v>1</v>
      </c>
      <c r="B11" s="32" t="s">
        <v>10</v>
      </c>
      <c r="C11" s="50">
        <v>28.99</v>
      </c>
      <c r="D11" s="50">
        <v>29</v>
      </c>
      <c r="E11" s="50">
        <v>28.93</v>
      </c>
      <c r="F11" s="50"/>
      <c r="G11" s="50">
        <f t="shared" ref="G11:G20" si="0">SMALL(C11:F11,1)</f>
        <v>28.93</v>
      </c>
      <c r="H11" s="50">
        <f t="shared" ref="H11:H20" si="1">SMALL(C11:F11,2)</f>
        <v>28.99</v>
      </c>
      <c r="I11" s="50">
        <f t="shared" ref="I11:I20" si="2">SUM(G11:H11)</f>
        <v>57.92</v>
      </c>
      <c r="J11" s="51">
        <v>100</v>
      </c>
      <c r="K11" s="26"/>
      <c r="L11" s="21"/>
      <c r="M11" s="19"/>
      <c r="N11" s="21"/>
      <c r="O11" s="21"/>
      <c r="P11" s="21"/>
      <c r="Q11" s="21"/>
      <c r="R11" s="21"/>
    </row>
    <row r="12" spans="1:256" s="22" customFormat="1" ht="15" customHeight="1" x14ac:dyDescent="0.2">
      <c r="A12" s="55">
        <v>2</v>
      </c>
      <c r="B12" s="56" t="s">
        <v>12</v>
      </c>
      <c r="C12" s="57">
        <v>29.24</v>
      </c>
      <c r="D12" s="57">
        <v>28.99</v>
      </c>
      <c r="E12" s="57">
        <v>30</v>
      </c>
      <c r="F12" s="57">
        <v>29.15</v>
      </c>
      <c r="G12" s="57">
        <f t="shared" si="0"/>
        <v>28.99</v>
      </c>
      <c r="H12" s="57">
        <f t="shared" si="1"/>
        <v>29.15</v>
      </c>
      <c r="I12" s="57">
        <f t="shared" si="2"/>
        <v>58.14</v>
      </c>
      <c r="J12" s="58">
        <f t="shared" ref="J12:J16" si="3">$I$11/I12*100</f>
        <v>99.62160302717578</v>
      </c>
      <c r="K12" s="26"/>
      <c r="L12" s="21"/>
      <c r="M12" s="19"/>
      <c r="N12" s="21"/>
      <c r="O12" s="21"/>
      <c r="P12" s="21"/>
      <c r="Q12" s="21"/>
      <c r="R12" s="21"/>
    </row>
    <row r="13" spans="1:256" s="22" customFormat="1" ht="15" customHeight="1" x14ac:dyDescent="0.2">
      <c r="A13" s="55">
        <v>3</v>
      </c>
      <c r="B13" s="56" t="s">
        <v>43</v>
      </c>
      <c r="C13" s="57">
        <v>29.87</v>
      </c>
      <c r="D13" s="57">
        <v>29.63</v>
      </c>
      <c r="E13" s="57">
        <v>29.48</v>
      </c>
      <c r="F13" s="57">
        <v>29.03</v>
      </c>
      <c r="G13" s="57">
        <f t="shared" ref="G13" si="4">SMALL(C13:F13,1)</f>
        <v>29.03</v>
      </c>
      <c r="H13" s="57">
        <f t="shared" ref="H13" si="5">SMALL(C13:F13,2)</f>
        <v>29.48</v>
      </c>
      <c r="I13" s="57">
        <f t="shared" ref="I13" si="6">SUM(G13:H13)</f>
        <v>58.510000000000005</v>
      </c>
      <c r="J13" s="58">
        <f t="shared" ref="J13" si="7">$I$11/I13*100</f>
        <v>98.991625363185776</v>
      </c>
      <c r="K13" s="26"/>
      <c r="L13" s="21"/>
      <c r="M13" s="19"/>
      <c r="N13" s="21"/>
      <c r="O13" s="21"/>
      <c r="P13" s="21"/>
      <c r="Q13" s="21"/>
      <c r="R13" s="21"/>
    </row>
    <row r="14" spans="1:256" s="22" customFormat="1" ht="15" customHeight="1" x14ac:dyDescent="0.2">
      <c r="A14" s="55">
        <v>4</v>
      </c>
      <c r="B14" s="56" t="s">
        <v>29</v>
      </c>
      <c r="C14" s="57">
        <v>29.6</v>
      </c>
      <c r="D14" s="57">
        <v>30</v>
      </c>
      <c r="E14" s="57">
        <v>29.75</v>
      </c>
      <c r="F14" s="57">
        <v>29.45</v>
      </c>
      <c r="G14" s="57">
        <f t="shared" si="0"/>
        <v>29.45</v>
      </c>
      <c r="H14" s="57">
        <f t="shared" si="1"/>
        <v>29.6</v>
      </c>
      <c r="I14" s="57">
        <f t="shared" si="2"/>
        <v>59.05</v>
      </c>
      <c r="J14" s="58">
        <f t="shared" si="3"/>
        <v>98.086367485182052</v>
      </c>
      <c r="K14" s="26"/>
      <c r="L14" s="21"/>
      <c r="M14" s="19"/>
      <c r="N14" s="21"/>
      <c r="O14" s="21"/>
      <c r="P14" s="21"/>
      <c r="Q14" s="21"/>
      <c r="R14" s="21"/>
    </row>
    <row r="15" spans="1:256" s="22" customFormat="1" ht="15" customHeight="1" x14ac:dyDescent="0.2">
      <c r="A15" s="55">
        <v>5</v>
      </c>
      <c r="B15" s="56" t="s">
        <v>18</v>
      </c>
      <c r="C15" s="57">
        <v>29.75</v>
      </c>
      <c r="D15" s="57">
        <v>29.66</v>
      </c>
      <c r="E15" s="57">
        <v>29.48</v>
      </c>
      <c r="F15" s="57">
        <v>30.24</v>
      </c>
      <c r="G15" s="57">
        <f>SMALL(C15:F15,1)</f>
        <v>29.48</v>
      </c>
      <c r="H15" s="57">
        <f>SMALL(C15:F15,2)</f>
        <v>29.66</v>
      </c>
      <c r="I15" s="57">
        <f>SUM(G15:H15)</f>
        <v>59.14</v>
      </c>
      <c r="J15" s="58">
        <f t="shared" ref="J15" si="8">$I$11/I15*100</f>
        <v>97.937098410551243</v>
      </c>
      <c r="K15" s="26"/>
      <c r="L15" s="21"/>
      <c r="M15" s="19"/>
      <c r="N15" s="21"/>
      <c r="O15" s="21"/>
      <c r="P15" s="21"/>
      <c r="Q15" s="21"/>
      <c r="R15" s="21"/>
    </row>
    <row r="16" spans="1:256" s="22" customFormat="1" ht="15" customHeight="1" x14ac:dyDescent="0.2">
      <c r="A16" s="55">
        <v>6</v>
      </c>
      <c r="B16" s="56" t="s">
        <v>11</v>
      </c>
      <c r="C16" s="57">
        <v>30.24</v>
      </c>
      <c r="D16" s="57">
        <v>30.75</v>
      </c>
      <c r="E16" s="57">
        <v>30.06</v>
      </c>
      <c r="F16" s="57">
        <v>30.75</v>
      </c>
      <c r="G16" s="57">
        <f t="shared" si="0"/>
        <v>30.06</v>
      </c>
      <c r="H16" s="57">
        <f t="shared" si="1"/>
        <v>30.24</v>
      </c>
      <c r="I16" s="57">
        <f t="shared" si="2"/>
        <v>60.3</v>
      </c>
      <c r="J16" s="58">
        <f t="shared" si="3"/>
        <v>96.053067993366497</v>
      </c>
      <c r="K16" s="26"/>
      <c r="L16" s="21"/>
      <c r="M16" s="19"/>
      <c r="N16" s="21"/>
      <c r="O16" s="21"/>
      <c r="P16" s="21"/>
      <c r="Q16" s="21"/>
      <c r="R16" s="21"/>
    </row>
    <row r="17" spans="1:256" s="22" customFormat="1" ht="15" customHeight="1" x14ac:dyDescent="0.2">
      <c r="A17" s="55">
        <v>7</v>
      </c>
      <c r="B17" s="56" t="s">
        <v>14</v>
      </c>
      <c r="C17" s="57">
        <v>31.42</v>
      </c>
      <c r="D17" s="57">
        <v>31.24</v>
      </c>
      <c r="E17" s="57"/>
      <c r="F17" s="57"/>
      <c r="G17" s="57">
        <f t="shared" si="0"/>
        <v>31.24</v>
      </c>
      <c r="H17" s="57">
        <f t="shared" si="1"/>
        <v>31.42</v>
      </c>
      <c r="I17" s="57">
        <f t="shared" si="2"/>
        <v>62.66</v>
      </c>
      <c r="J17" s="58">
        <f t="shared" ref="J17:J20" si="9">$I$11/I17*100</f>
        <v>92.435365464411106</v>
      </c>
      <c r="K17" s="26"/>
      <c r="L17" s="21"/>
      <c r="M17" s="19"/>
      <c r="N17" s="21"/>
      <c r="O17" s="21"/>
      <c r="P17" s="21"/>
      <c r="Q17" s="21"/>
      <c r="R17" s="21"/>
    </row>
    <row r="18" spans="1:256" s="22" customFormat="1" ht="15" customHeight="1" x14ac:dyDescent="0.2">
      <c r="A18" s="55">
        <v>8</v>
      </c>
      <c r="B18" s="56" t="s">
        <v>59</v>
      </c>
      <c r="C18" s="57">
        <v>31.48</v>
      </c>
      <c r="D18" s="57">
        <v>31.93</v>
      </c>
      <c r="E18" s="57">
        <v>31.66</v>
      </c>
      <c r="F18" s="57">
        <v>31.24</v>
      </c>
      <c r="G18" s="57">
        <f t="shared" si="0"/>
        <v>31.24</v>
      </c>
      <c r="H18" s="57">
        <f t="shared" si="1"/>
        <v>31.48</v>
      </c>
      <c r="I18" s="57">
        <f t="shared" si="2"/>
        <v>62.72</v>
      </c>
      <c r="J18" s="58">
        <f t="shared" si="9"/>
        <v>92.34693877551021</v>
      </c>
      <c r="K18" s="26"/>
      <c r="L18" s="21"/>
      <c r="M18" s="19"/>
      <c r="N18" s="21"/>
      <c r="O18" s="21"/>
      <c r="P18" s="21"/>
      <c r="Q18" s="21"/>
      <c r="R18" s="21"/>
    </row>
    <row r="19" spans="1:256" s="22" customFormat="1" ht="15" customHeight="1" x14ac:dyDescent="0.2">
      <c r="A19" s="55">
        <v>9</v>
      </c>
      <c r="B19" s="56" t="s">
        <v>82</v>
      </c>
      <c r="C19" s="57">
        <v>33.08</v>
      </c>
      <c r="D19" s="57">
        <v>32.299999999999997</v>
      </c>
      <c r="E19" s="57">
        <v>32.090000000000003</v>
      </c>
      <c r="F19" s="57">
        <v>31.93</v>
      </c>
      <c r="G19" s="57">
        <f t="shared" si="0"/>
        <v>31.93</v>
      </c>
      <c r="H19" s="57">
        <f t="shared" si="1"/>
        <v>32.090000000000003</v>
      </c>
      <c r="I19" s="57">
        <f t="shared" si="2"/>
        <v>64.02000000000001</v>
      </c>
      <c r="J19" s="58">
        <f t="shared" si="9"/>
        <v>90.471727585129642</v>
      </c>
      <c r="K19" s="26"/>
      <c r="L19" s="21"/>
      <c r="M19" s="19"/>
      <c r="N19" s="21"/>
      <c r="O19" s="21"/>
      <c r="P19" s="21"/>
      <c r="Q19" s="21"/>
      <c r="R19" s="21"/>
    </row>
    <row r="20" spans="1:256" s="22" customFormat="1" ht="15" customHeight="1" x14ac:dyDescent="0.2">
      <c r="A20" s="55">
        <v>10</v>
      </c>
      <c r="B20" s="56" t="s">
        <v>64</v>
      </c>
      <c r="C20" s="57">
        <v>31.72</v>
      </c>
      <c r="D20" s="57">
        <v>32.51</v>
      </c>
      <c r="E20" s="57">
        <v>33</v>
      </c>
      <c r="F20" s="57"/>
      <c r="G20" s="57">
        <f t="shared" si="0"/>
        <v>31.72</v>
      </c>
      <c r="H20" s="57">
        <f t="shared" si="1"/>
        <v>32.51</v>
      </c>
      <c r="I20" s="57">
        <f t="shared" si="2"/>
        <v>64.22999999999999</v>
      </c>
      <c r="J20" s="58">
        <f t="shared" si="9"/>
        <v>90.175930250661708</v>
      </c>
      <c r="K20" s="26"/>
      <c r="L20" s="21"/>
      <c r="M20" s="19"/>
      <c r="N20" s="21"/>
      <c r="O20" s="21"/>
      <c r="P20" s="21"/>
      <c r="Q20" s="21"/>
      <c r="R20" s="21"/>
    </row>
    <row r="21" spans="1:256" s="22" customFormat="1" ht="15" customHeight="1" x14ac:dyDescent="0.2">
      <c r="A21" s="55">
        <v>11</v>
      </c>
      <c r="B21" s="56" t="s">
        <v>80</v>
      </c>
      <c r="C21" s="57">
        <v>32.72</v>
      </c>
      <c r="D21" s="57">
        <v>32.19</v>
      </c>
      <c r="E21" s="57"/>
      <c r="F21" s="57"/>
      <c r="G21" s="57">
        <f t="shared" ref="G21:G24" si="10">SMALL(C21:F21,1)</f>
        <v>32.19</v>
      </c>
      <c r="H21" s="57">
        <f t="shared" ref="H21:H24" si="11">SMALL(C21:F21,2)</f>
        <v>32.72</v>
      </c>
      <c r="I21" s="57">
        <f t="shared" ref="I21:I24" si="12">SUM(G21:H21)</f>
        <v>64.91</v>
      </c>
      <c r="J21" s="58">
        <f t="shared" ref="J21:J24" si="13">$I$11/I21*100</f>
        <v>89.231243259898335</v>
      </c>
      <c r="K21" s="26"/>
      <c r="L21" s="21"/>
      <c r="M21" s="19"/>
      <c r="N21" s="21"/>
      <c r="O21" s="21"/>
      <c r="P21" s="21"/>
      <c r="Q21" s="21"/>
      <c r="R21" s="21"/>
    </row>
    <row r="22" spans="1:256" s="22" customFormat="1" ht="15" customHeight="1" x14ac:dyDescent="0.2">
      <c r="A22" s="55">
        <v>12</v>
      </c>
      <c r="B22" s="56" t="s">
        <v>62</v>
      </c>
      <c r="C22" s="57">
        <v>33.39</v>
      </c>
      <c r="D22" s="57">
        <v>33.15</v>
      </c>
      <c r="E22" s="57"/>
      <c r="F22" s="57"/>
      <c r="G22" s="57">
        <f t="shared" si="10"/>
        <v>33.15</v>
      </c>
      <c r="H22" s="57">
        <f t="shared" si="11"/>
        <v>33.39</v>
      </c>
      <c r="I22" s="57">
        <f t="shared" si="12"/>
        <v>66.539999999999992</v>
      </c>
      <c r="J22" s="58">
        <f t="shared" si="13"/>
        <v>87.045386233844312</v>
      </c>
      <c r="K22" s="26"/>
      <c r="L22" s="21"/>
      <c r="M22" s="19"/>
      <c r="N22" s="21"/>
      <c r="O22" s="21"/>
      <c r="P22" s="21"/>
      <c r="Q22" s="21"/>
      <c r="R22" s="21"/>
    </row>
    <row r="23" spans="1:256" s="22" customFormat="1" ht="15" customHeight="1" x14ac:dyDescent="0.2">
      <c r="A23" s="55">
        <v>13</v>
      </c>
      <c r="B23" s="56" t="s">
        <v>75</v>
      </c>
      <c r="C23" s="57">
        <v>33.72</v>
      </c>
      <c r="D23" s="57">
        <v>33.69</v>
      </c>
      <c r="E23" s="57"/>
      <c r="F23" s="57"/>
      <c r="G23" s="57">
        <f t="shared" si="10"/>
        <v>33.69</v>
      </c>
      <c r="H23" s="57">
        <f t="shared" si="11"/>
        <v>33.72</v>
      </c>
      <c r="I23" s="57">
        <f t="shared" si="12"/>
        <v>67.41</v>
      </c>
      <c r="J23" s="58">
        <f t="shared" si="13"/>
        <v>85.921970034119582</v>
      </c>
      <c r="K23" s="26"/>
      <c r="L23" s="21"/>
      <c r="M23" s="19"/>
      <c r="N23" s="21"/>
      <c r="O23" s="21"/>
      <c r="P23" s="21"/>
      <c r="Q23" s="21"/>
      <c r="R23" s="21"/>
    </row>
    <row r="24" spans="1:256" s="22" customFormat="1" ht="15" customHeight="1" x14ac:dyDescent="0.2">
      <c r="A24" s="55">
        <v>14</v>
      </c>
      <c r="B24" s="56" t="s">
        <v>79</v>
      </c>
      <c r="C24" s="57">
        <v>35.57</v>
      </c>
      <c r="D24" s="57">
        <v>36.24</v>
      </c>
      <c r="E24" s="57">
        <v>35.06</v>
      </c>
      <c r="F24" s="57">
        <v>34.96</v>
      </c>
      <c r="G24" s="57">
        <f t="shared" si="10"/>
        <v>34.96</v>
      </c>
      <c r="H24" s="57">
        <f t="shared" si="11"/>
        <v>35.06</v>
      </c>
      <c r="I24" s="57">
        <f t="shared" si="12"/>
        <v>70.02000000000001</v>
      </c>
      <c r="J24" s="58">
        <f t="shared" si="13"/>
        <v>82.719223079120241</v>
      </c>
      <c r="K24" s="26"/>
      <c r="L24" s="21"/>
      <c r="M24" s="19"/>
      <c r="N24" s="21"/>
      <c r="O24" s="21"/>
      <c r="P24" s="21"/>
      <c r="Q24" s="21"/>
      <c r="R24" s="21"/>
    </row>
    <row r="25" spans="1:256" s="22" customFormat="1" ht="15" customHeight="1" x14ac:dyDescent="0.2">
      <c r="A25" s="55">
        <v>15</v>
      </c>
      <c r="B25" s="56" t="s">
        <v>58</v>
      </c>
      <c r="C25" s="57"/>
      <c r="D25" s="57">
        <v>36.24</v>
      </c>
      <c r="E25" s="57">
        <v>34.54</v>
      </c>
      <c r="F25" s="57">
        <v>36.54</v>
      </c>
      <c r="G25" s="57">
        <f>SMALL(C25:F25,1)</f>
        <v>34.54</v>
      </c>
      <c r="H25" s="57">
        <f>SMALL(C25:F25,2)</f>
        <v>36.24</v>
      </c>
      <c r="I25" s="57">
        <f>SUM(G25:H25)</f>
        <v>70.78</v>
      </c>
      <c r="J25" s="58">
        <f>$I$11/I25*100</f>
        <v>81.831025713478382</v>
      </c>
      <c r="K25" s="26"/>
      <c r="L25" s="21"/>
      <c r="M25" s="19"/>
      <c r="N25" s="21"/>
      <c r="O25" s="21"/>
      <c r="P25" s="21"/>
      <c r="Q25" s="21"/>
      <c r="R25" s="21"/>
    </row>
    <row r="26" spans="1:256" s="22" customFormat="1" ht="15" customHeight="1" thickBot="1" x14ac:dyDescent="0.25">
      <c r="A26" s="75">
        <v>16</v>
      </c>
      <c r="B26" s="40" t="s">
        <v>81</v>
      </c>
      <c r="C26" s="53">
        <v>39</v>
      </c>
      <c r="D26" s="53">
        <v>38.36</v>
      </c>
      <c r="E26" s="53">
        <v>38.42</v>
      </c>
      <c r="F26" s="53"/>
      <c r="G26" s="53">
        <f>SMALL(C26:F26,1)</f>
        <v>38.36</v>
      </c>
      <c r="H26" s="53">
        <f>SMALL(C26:F26,2)</f>
        <v>38.42</v>
      </c>
      <c r="I26" s="53">
        <f>SUM(G26:H26)</f>
        <v>76.78</v>
      </c>
      <c r="J26" s="54">
        <f>$I$11/I26*100</f>
        <v>75.436311539463404</v>
      </c>
      <c r="K26" s="26"/>
      <c r="L26" s="21"/>
      <c r="M26" s="21"/>
      <c r="N26" s="21"/>
      <c r="O26" s="21"/>
      <c r="P26" s="21"/>
      <c r="Q26" s="21"/>
      <c r="R26" s="21"/>
    </row>
    <row r="27" spans="1:256" s="22" customFormat="1" ht="15" customHeight="1" x14ac:dyDescent="0.2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1"/>
      <c r="L27" s="21"/>
      <c r="M27" s="21"/>
      <c r="N27" s="21"/>
      <c r="O27" s="21"/>
      <c r="P27" s="21"/>
      <c r="Q27" s="21"/>
      <c r="R27" s="21"/>
    </row>
    <row r="28" spans="1:256" ht="12.75" customHeight="1" x14ac:dyDescent="0.2">
      <c r="A28" s="4"/>
      <c r="B28" s="4"/>
      <c r="C28" s="5"/>
      <c r="D28" s="5"/>
      <c r="E28" s="5"/>
      <c r="F28" s="5"/>
      <c r="G28" s="5"/>
      <c r="H28" s="5"/>
      <c r="I28" s="5"/>
      <c r="J28" s="6"/>
      <c r="K28" s="1"/>
      <c r="L28" s="1"/>
      <c r="M28" s="1"/>
      <c r="N28" s="1"/>
      <c r="O28" s="1"/>
      <c r="P28" s="1"/>
      <c r="Q28" s="1"/>
      <c r="R28" s="1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2.75" customHeight="1" x14ac:dyDescent="0.2">
      <c r="A29" s="2" t="s">
        <v>15</v>
      </c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2.75" customHeight="1" x14ac:dyDescent="0.2">
      <c r="A30" s="4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2.75" customHeight="1" x14ac:dyDescent="0.2">
      <c r="A31" s="2" t="s">
        <v>16</v>
      </c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</sheetData>
  <pageMargins left="0.7" right="0.7" top="0.75" bottom="0.75" header="0.3" footer="0.3"/>
  <pageSetup orientation="landscape" r:id="rId1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Week10</vt:lpstr>
      <vt:lpstr>Week1</vt:lpstr>
      <vt:lpstr>Week1_Fake</vt:lpstr>
      <vt:lpstr>Week32</vt:lpstr>
      <vt:lpstr>Week41</vt:lpstr>
      <vt:lpstr>Week5_3</vt:lpstr>
      <vt:lpstr>Week2</vt:lpstr>
      <vt:lpstr>Week3</vt:lpstr>
      <vt:lpstr>Week4</vt:lpstr>
      <vt:lpstr>Week5</vt:lpstr>
      <vt:lpstr>Overall Points</vt:lpstr>
      <vt:lpstr>Week1!Print_Area</vt:lpstr>
      <vt:lpstr>Week1_Fake!Print_Area</vt:lpstr>
      <vt:lpstr>Week10!Print_Area</vt:lpstr>
      <vt:lpstr>Week2!Print_Area</vt:lpstr>
      <vt:lpstr>Week3!Print_Area</vt:lpstr>
      <vt:lpstr>Week32!Print_Area</vt:lpstr>
      <vt:lpstr>Week4!Print_Area</vt:lpstr>
      <vt:lpstr>Week41!Print_Area</vt:lpstr>
      <vt:lpstr>Week5!Print_Area</vt:lpstr>
      <vt:lpstr>Week5_3!Print_Area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Levesque, Marc (DH/MS)</dc:creator>
  <cp:lastModifiedBy>Levesque, Marc M [NC]</cp:lastModifiedBy>
  <cp:lastPrinted>2019-03-25T13:37:47Z</cp:lastPrinted>
  <dcterms:created xsi:type="dcterms:W3CDTF">2016-02-15T14:06:15Z</dcterms:created>
  <dcterms:modified xsi:type="dcterms:W3CDTF">2024-02-23T15:15:24Z</dcterms:modified>
</cp:coreProperties>
</file>